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'Лист3'!#REF!</definedName>
  </definedNames>
  <calcPr fullCalcOnLoad="1"/>
</workbook>
</file>

<file path=xl/sharedStrings.xml><?xml version="1.0" encoding="utf-8"?>
<sst xmlns="http://schemas.openxmlformats.org/spreadsheetml/2006/main" count="848" uniqueCount="321">
  <si>
    <t>Приём пищи</t>
  </si>
  <si>
    <t>Наименование блюда</t>
  </si>
  <si>
    <t>Пищевые вещества (г)</t>
  </si>
  <si>
    <t>Энергетическая ценность (ккал)</t>
  </si>
  <si>
    <t>№ рецептуры</t>
  </si>
  <si>
    <t>Б</t>
  </si>
  <si>
    <t>Ж</t>
  </si>
  <si>
    <t>У</t>
  </si>
  <si>
    <t>День 1</t>
  </si>
  <si>
    <t>Завтрак:</t>
  </si>
  <si>
    <t>Каша овсяная «Геркулес» жидкая</t>
  </si>
  <si>
    <t>Чай сладкий с лимоном</t>
  </si>
  <si>
    <t>Сок фруктовый</t>
  </si>
  <si>
    <t>Обед:</t>
  </si>
  <si>
    <t>Картофельное пюре</t>
  </si>
  <si>
    <t>Котлета мясная рубленная</t>
  </si>
  <si>
    <t>Хлеб пшеничный</t>
  </si>
  <si>
    <t>Хлеб ржаной</t>
  </si>
  <si>
    <t>Полдник:</t>
  </si>
  <si>
    <t>Пирожок печеный с яблоком</t>
  </si>
  <si>
    <t>Кофейный напиток с молоком</t>
  </si>
  <si>
    <t>Итого за первый день</t>
  </si>
  <si>
    <t>День 2</t>
  </si>
  <si>
    <t>Каша пшеничная молочная жидкая</t>
  </si>
  <si>
    <t>Бутерброд с сыром</t>
  </si>
  <si>
    <t>Какао с молоком</t>
  </si>
  <si>
    <t>Гуляш в сметано-томатном соусе</t>
  </si>
  <si>
    <t>70/16</t>
  </si>
  <si>
    <t>Итого за второй день</t>
  </si>
  <si>
    <t>День 3</t>
  </si>
  <si>
    <t>Каша рисовая молочная</t>
  </si>
  <si>
    <t>Салат из кукурузы консервированной</t>
  </si>
  <si>
    <t>Капуста тушеная с мясом</t>
  </si>
  <si>
    <t>Компот из сухофруктов</t>
  </si>
  <si>
    <t>Итого за третий день</t>
  </si>
  <si>
    <t>День 4</t>
  </si>
  <si>
    <t>Суп молочный вермишелевый</t>
  </si>
  <si>
    <t>Чай с сахаром</t>
  </si>
  <si>
    <t>Рассольник  домашний со сметаной</t>
  </si>
  <si>
    <t>Каша гречневая рассыпчатая</t>
  </si>
  <si>
    <t>Бефстроганов в сметанном соусе</t>
  </si>
  <si>
    <t>Напиток лимонный</t>
  </si>
  <si>
    <t>Итого за четвертый день</t>
  </si>
  <si>
    <t>День 5</t>
  </si>
  <si>
    <t>Кисель</t>
  </si>
  <si>
    <t>Соус томатный</t>
  </si>
  <si>
    <t>Рис отварной</t>
  </si>
  <si>
    <t>Биточки</t>
  </si>
  <si>
    <t>Итого за пятый день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</si>
  <si>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</si>
  <si>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</si>
  <si>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</si>
  <si>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20/8,4</t>
  </si>
  <si>
    <t>Суп овощной</t>
  </si>
  <si>
    <t>Каша «Дружба»</t>
  </si>
  <si>
    <t>Суп рыбный «Сайра»</t>
  </si>
  <si>
    <t>Суп молочный с крупой</t>
  </si>
  <si>
    <t>Суп – лапша на мясо-костном бульоне</t>
  </si>
  <si>
    <t>Овощное рагу с мясом</t>
  </si>
  <si>
    <t>Каша манная</t>
  </si>
  <si>
    <t>Отвар шиповника</t>
  </si>
  <si>
    <t>Плов рисовый с мясом</t>
  </si>
  <si>
    <t>Суп крестьянский со сметаной</t>
  </si>
  <si>
    <t>Каша гречневая молочная жидкая</t>
  </si>
  <si>
    <t>Суп картофельный с фрикадельками</t>
  </si>
  <si>
    <t>Вареники ленивые</t>
  </si>
  <si>
    <t>Голубцы ленивые с мясом</t>
  </si>
  <si>
    <t>Рассольник домашний со сметаной</t>
  </si>
  <si>
    <t>Ватрушка с творогом</t>
  </si>
  <si>
    <t>150/5</t>
  </si>
  <si>
    <t>Гренки для супов</t>
  </si>
  <si>
    <r>
      <t xml:space="preserve">Сезон: </t>
    </r>
    <r>
      <rPr>
        <sz val="11"/>
        <rFont val="Times New Roman"/>
        <family val="1"/>
      </rPr>
      <t>осенне-зимний</t>
    </r>
  </si>
  <si>
    <r>
      <t xml:space="preserve">Возрастная категория: </t>
    </r>
    <r>
      <rPr>
        <sz val="11"/>
        <rFont val="Times New Roman"/>
        <family val="1"/>
      </rPr>
      <t>от 1-го до 3-х лет</t>
    </r>
  </si>
  <si>
    <r>
      <t xml:space="preserve">Неделя: </t>
    </r>
    <r>
      <rPr>
        <sz val="11"/>
        <rFont val="Times New Roman"/>
        <family val="1"/>
      </rPr>
      <t>третья</t>
    </r>
  </si>
  <si>
    <r>
      <t xml:space="preserve">Неделя: </t>
    </r>
    <r>
      <rPr>
        <sz val="11"/>
        <rFont val="Times New Roman"/>
        <family val="1"/>
      </rPr>
      <t>четвертая</t>
    </r>
  </si>
  <si>
    <t>20/5</t>
  </si>
  <si>
    <t>20/6</t>
  </si>
  <si>
    <t>70</t>
  </si>
  <si>
    <t>Компот из свежих фруктов</t>
  </si>
  <si>
    <t>45</t>
  </si>
  <si>
    <t>20</t>
  </si>
  <si>
    <t>150</t>
  </si>
  <si>
    <t>40</t>
  </si>
  <si>
    <t>100</t>
  </si>
  <si>
    <t>60</t>
  </si>
  <si>
    <t>Выход блюда</t>
  </si>
  <si>
    <t>Энергетич. ценность (ккал)</t>
  </si>
  <si>
    <r>
      <t xml:space="preserve">Неделя: </t>
    </r>
    <r>
      <rPr>
        <sz val="14"/>
        <rFont val="Times New Roman"/>
        <family val="1"/>
      </rPr>
      <t>Первая</t>
    </r>
  </si>
  <si>
    <r>
      <t xml:space="preserve">Сезон: </t>
    </r>
    <r>
      <rPr>
        <sz val="14"/>
        <rFont val="Times New Roman"/>
        <family val="1"/>
      </rPr>
      <t>осенне-зимний</t>
    </r>
  </si>
  <si>
    <r>
      <t xml:space="preserve">Возрастная категория: </t>
    </r>
    <r>
      <rPr>
        <sz val="14"/>
        <rFont val="Times New Roman"/>
        <family val="1"/>
      </rPr>
      <t>от 1-го до 3-х лет</t>
    </r>
  </si>
  <si>
    <r>
      <t xml:space="preserve">Неделя: </t>
    </r>
    <r>
      <rPr>
        <sz val="14"/>
        <rFont val="Times New Roman"/>
        <family val="1"/>
      </rPr>
      <t>Вторая</t>
    </r>
  </si>
  <si>
    <t>Свекольник со сметаной на м/к  бульоне</t>
  </si>
  <si>
    <t xml:space="preserve">Примерное двадцатидневное цикличное меню </t>
  </si>
  <si>
    <t>для организации питания детей в дошкольных образовательных учреждениях</t>
  </si>
  <si>
    <t>Осенне-зимний период</t>
  </si>
  <si>
    <t>с. Шигоны</t>
  </si>
  <si>
    <t>УТВЕРЖДАЮ:
Директор ГБОУ СОШ с.Шигоны
______________________ Малых А.М.
"______"______________ 20____г.</t>
  </si>
  <si>
    <t xml:space="preserve">для детей ясельного возраста </t>
  </si>
  <si>
    <t>выход</t>
  </si>
  <si>
    <t>эн.ценность</t>
  </si>
  <si>
    <t>№ рец.</t>
  </si>
  <si>
    <t>102/11</t>
  </si>
  <si>
    <t>30</t>
  </si>
  <si>
    <t>Рыба по-польски</t>
  </si>
  <si>
    <t>Компот из сухофруктов (курага)</t>
  </si>
  <si>
    <t>Салат из зеленого горошка консервированного</t>
  </si>
  <si>
    <t>Гуляш из рыбы</t>
  </si>
  <si>
    <t>Сок фруктовый/напиток лимонный</t>
  </si>
  <si>
    <t>150/150</t>
  </si>
  <si>
    <t>1</t>
  </si>
  <si>
    <t>Кофейный напиток с молоком/кефир</t>
  </si>
  <si>
    <t>11\12</t>
  </si>
  <si>
    <t>Ряженка\чай с сахаром</t>
  </si>
  <si>
    <t>150\150</t>
  </si>
  <si>
    <t>Какао с молоком/йогурт</t>
  </si>
  <si>
    <t>1,88\4,8</t>
  </si>
  <si>
    <t>Чай сладкий с молоком\ряженка</t>
  </si>
  <si>
    <t>Сок фруктовый\напиток апельсиновый</t>
  </si>
  <si>
    <t>11\9</t>
  </si>
  <si>
    <t>Чай сладкий с лимоном\ряженка</t>
  </si>
  <si>
    <t>Чай с сахаром/кефир</t>
  </si>
  <si>
    <t>11\10</t>
  </si>
  <si>
    <t>Салат свекольный</t>
  </si>
  <si>
    <t>коржик</t>
  </si>
  <si>
    <t xml:space="preserve">                        СП "Детский сад №1" ГБОУ СОШ с.Шигоны</t>
  </si>
  <si>
    <t>Хлеб с маслом</t>
  </si>
  <si>
    <t>Салат из моркови и изюма</t>
  </si>
  <si>
    <t>Вафля</t>
  </si>
  <si>
    <t>25</t>
  </si>
  <si>
    <t>Икра кабачковая</t>
  </si>
  <si>
    <t>Салат из картофеля с соленым огурцом</t>
  </si>
  <si>
    <t>Макаронник с мясом</t>
  </si>
  <si>
    <t>Салат картофельный с морковью и зеленым горошком</t>
  </si>
  <si>
    <t>50</t>
  </si>
  <si>
    <t>Чай с сахаром\кефир</t>
  </si>
  <si>
    <t>9,0/4,35</t>
  </si>
  <si>
    <t>2,295/4,8</t>
  </si>
  <si>
    <t>10,497/6,0</t>
  </si>
  <si>
    <t>39,795/88,5</t>
  </si>
  <si>
    <t>20/162</t>
  </si>
  <si>
    <t>Чай с сахаром/ чай с сахаром,конфета мармелад</t>
  </si>
  <si>
    <t>150/150+20</t>
  </si>
  <si>
    <t>9,0/9,0+0</t>
  </si>
  <si>
    <t>2,295/2,295+0,02</t>
  </si>
  <si>
    <t>10,497/10,497+13,64</t>
  </si>
  <si>
    <t>39,795/39,795+59,2</t>
  </si>
  <si>
    <t>4,08/4,8</t>
  </si>
  <si>
    <t>Плоды и ягоды свежие (яблоко)/сок фруктовый</t>
  </si>
  <si>
    <t>Плоды и ягоды свежие (банан)сок фруктовый</t>
  </si>
  <si>
    <t>Компот из смеси сухофруктов (Ассорти)</t>
  </si>
  <si>
    <t>Оладьи со сливочным маслом</t>
  </si>
  <si>
    <t>70/4</t>
  </si>
  <si>
    <t>Чай с сахаром/чай с сахаром,конфета мармелад</t>
  </si>
  <si>
    <t>Омлет с зеленым горошком</t>
  </si>
  <si>
    <t>Отвар шиповника/ряженка</t>
  </si>
  <si>
    <t>100/150</t>
  </si>
  <si>
    <t>0,272/4,35</t>
  </si>
  <si>
    <t>0,112/4,8</t>
  </si>
  <si>
    <t>7,856/6,0</t>
  </si>
  <si>
    <t>37,88/88,5</t>
  </si>
  <si>
    <t>12,0/162</t>
  </si>
  <si>
    <t>Кисель/снежок</t>
  </si>
  <si>
    <t>0/4,35</t>
  </si>
  <si>
    <t>0/4,8</t>
  </si>
  <si>
    <t>21,2/6,0</t>
  </si>
  <si>
    <t>84,6/88,5</t>
  </si>
  <si>
    <t>26/162</t>
  </si>
  <si>
    <t>Ватрушка с повидлом</t>
  </si>
  <si>
    <t>Пряник</t>
  </si>
  <si>
    <t>Кефир</t>
  </si>
  <si>
    <t>35</t>
  </si>
  <si>
    <t>Яйцо куриное отварное</t>
  </si>
  <si>
    <t>салат картофельный с морковью и зеленым горошком</t>
  </si>
  <si>
    <t>2,18/4,35</t>
  </si>
  <si>
    <t>1,88/4,8</t>
  </si>
  <si>
    <t>18,6/6,0</t>
  </si>
  <si>
    <t>100,5/88,5</t>
  </si>
  <si>
    <t>25/162</t>
  </si>
  <si>
    <t>Плоды и ягоды свежие (апельсин)/сок фруктовый</t>
  </si>
  <si>
    <t xml:space="preserve">Котлеты или биточки рыбные </t>
  </si>
  <si>
    <t>27\162</t>
  </si>
  <si>
    <t>Салат из соленого огурца</t>
  </si>
  <si>
    <t>Какао с молоком\кефир</t>
  </si>
  <si>
    <t xml:space="preserve">Каша вязкая с тыквой(пшено)/каша "янтарная" молочная жидкая(из пшена с яблоком) с маслом сливочным </t>
  </si>
  <si>
    <t>150/150/6</t>
  </si>
  <si>
    <t>6,525/6,1</t>
  </si>
  <si>
    <t>6,63/8,3</t>
  </si>
  <si>
    <t>30,195/29,63</t>
  </si>
  <si>
    <t>207,33/217,67</t>
  </si>
  <si>
    <t>125/155</t>
  </si>
  <si>
    <t>Запеканка картофельная с отварным мясом</t>
  </si>
  <si>
    <t>180</t>
  </si>
  <si>
    <t>120</t>
  </si>
  <si>
    <t>100\100</t>
  </si>
  <si>
    <t>0,5\0,272</t>
  </si>
  <si>
    <t>0,1\0,112</t>
  </si>
  <si>
    <t>9,9\7,856</t>
  </si>
  <si>
    <t>43,0\37,88</t>
  </si>
  <si>
    <t>110</t>
  </si>
  <si>
    <t>162\20</t>
  </si>
  <si>
    <t>95/100</t>
  </si>
  <si>
    <t>0,38/0,5</t>
  </si>
  <si>
    <t>0,38/0,1</t>
  </si>
  <si>
    <t>9,31/9,9</t>
  </si>
  <si>
    <t>44,33/43,0</t>
  </si>
  <si>
    <t>25\162</t>
  </si>
  <si>
    <t>0,27/0,1</t>
  </si>
  <si>
    <t>13,04/9,9</t>
  </si>
  <si>
    <t>24\162</t>
  </si>
  <si>
    <t>100/100</t>
  </si>
  <si>
    <t>0,5/0</t>
  </si>
  <si>
    <t>0,1/0</t>
  </si>
  <si>
    <t>9,9/5,322</t>
  </si>
  <si>
    <t>43,0/20,21</t>
  </si>
  <si>
    <t>11/170</t>
  </si>
  <si>
    <t>130/5</t>
  </si>
  <si>
    <t>0,5/0,1</t>
  </si>
  <si>
    <t>9,9/12,85</t>
  </si>
  <si>
    <t>43,0/52,5</t>
  </si>
  <si>
    <t>19\162</t>
  </si>
  <si>
    <t>0,855/0,5</t>
  </si>
  <si>
    <t>0,19/0,1</t>
  </si>
  <si>
    <t>7,68/9,9</t>
  </si>
  <si>
    <t>40,85/43,0</t>
  </si>
  <si>
    <t>130</t>
  </si>
  <si>
    <t>1,425/0,5</t>
  </si>
  <si>
    <t>0,475/0,1</t>
  </si>
  <si>
    <t>19,95/9,9</t>
  </si>
  <si>
    <t>91,2/43,0</t>
  </si>
  <si>
    <t>130/15</t>
  </si>
  <si>
    <t>146/162</t>
  </si>
  <si>
    <t>95</t>
  </si>
  <si>
    <t>24/162</t>
  </si>
  <si>
    <t>4,35\9</t>
  </si>
  <si>
    <t>4,8\2,295</t>
  </si>
  <si>
    <t>6,0\10,497</t>
  </si>
  <si>
    <t>88,5\39,795</t>
  </si>
  <si>
    <t>0,5/0,835</t>
  </si>
  <si>
    <t>0,1/0,19</t>
  </si>
  <si>
    <t>9,9/7,68</t>
  </si>
  <si>
    <t>43,0/40,85</t>
  </si>
  <si>
    <t>0,5/0,38</t>
  </si>
  <si>
    <t>0,1/0,38</t>
  </si>
  <si>
    <t>9,9/9,31</t>
  </si>
  <si>
    <t>43,0/44,33</t>
  </si>
  <si>
    <t>3,6\4,35</t>
  </si>
  <si>
    <t>3,6\4,8</t>
  </si>
  <si>
    <t>18,69\6,0</t>
  </si>
  <si>
    <t>119,67\88,5</t>
  </si>
  <si>
    <t>2,18\4,35</t>
  </si>
  <si>
    <t>18,6\6,0</t>
  </si>
  <si>
    <t>100,5\88,5</t>
  </si>
  <si>
    <t>2,34\4,35</t>
  </si>
  <si>
    <t>2,43\4,8</t>
  </si>
  <si>
    <t>13,28\6,0</t>
  </si>
  <si>
    <t>81,96\88,5</t>
  </si>
  <si>
    <t>0,17\4,35</t>
  </si>
  <si>
    <t>3,05\4,8</t>
  </si>
  <si>
    <t>9,98\6,0</t>
  </si>
  <si>
    <t>39,43\88,5</t>
  </si>
  <si>
    <t>4,575/4,35</t>
  </si>
  <si>
    <t>7,575/6,0</t>
  </si>
  <si>
    <t>85,005/88,5</t>
  </si>
  <si>
    <t>2,43/4,8</t>
  </si>
  <si>
    <t>2,34/4,35</t>
  </si>
  <si>
    <t>13,28/6,0</t>
  </si>
  <si>
    <t>81,96/88,5</t>
  </si>
  <si>
    <t>Щи из свежей капусты с картофелем</t>
  </si>
  <si>
    <t>Бутерброд с джемом или повидлом</t>
  </si>
  <si>
    <t>Салат из свежей капусты</t>
  </si>
  <si>
    <t>Сок фруктовый/отвар шиповника</t>
  </si>
  <si>
    <t>Макароны отварные со сливочным маслом</t>
  </si>
  <si>
    <t>Компот из свежемороженых фруктов(вишня, смородина)</t>
  </si>
  <si>
    <t>Оладьи со сгущённым молоком</t>
  </si>
  <si>
    <t>Суп картофельный с бобовыми (фасоль) на м/к бульоне</t>
  </si>
  <si>
    <t>Макароны с сыром</t>
  </si>
  <si>
    <t>Батон</t>
  </si>
  <si>
    <t>Плоды и ягоды свежие (груша)\сок фруктовый</t>
  </si>
  <si>
    <t>Салат из свеклы с черносливом</t>
  </si>
  <si>
    <t>Каша пшённая молочная жидкая</t>
  </si>
  <si>
    <t>Сок фруктовый\напиток из свежемороженых фруктов(вишня, смородина)</t>
  </si>
  <si>
    <t>Щи рыбные «Сайра» из свежей капусты</t>
  </si>
  <si>
    <t>Сырники творожные с джемом/повидлом</t>
  </si>
  <si>
    <t>Кофейный напиток с молоком\кефир</t>
  </si>
  <si>
    <t>Компот из сухофруктов (Ассорти)</t>
  </si>
  <si>
    <t>Салат из капусты и моркови</t>
  </si>
  <si>
    <t>Тефтели мясные</t>
  </si>
  <si>
    <t xml:space="preserve">Капуста тушеная </t>
  </si>
  <si>
    <t>Компот из свежемороженых фруктов(вишня,смородина)</t>
  </si>
  <si>
    <t>Булочка венская</t>
  </si>
  <si>
    <t>Чай сладкий с молоком/ряженка</t>
  </si>
  <si>
    <t>Омлет натуральный</t>
  </si>
  <si>
    <t>Плоды и ягоды свежие (банан)/сок фруктовый</t>
  </si>
  <si>
    <t>Салат из моркови и чеснока</t>
  </si>
  <si>
    <t>Гуляш в сметанно-томатном соусе</t>
  </si>
  <si>
    <t>Компот из свежих фруктов(яблоко)</t>
  </si>
  <si>
    <t>Пудинг творожный с молоком сгущённым</t>
  </si>
  <si>
    <t>Какао с молоком/ряженка</t>
  </si>
  <si>
    <t>Котлеты или биточки рыбные</t>
  </si>
  <si>
    <t>Борщ красный со сметаной на м/к бульоне</t>
  </si>
  <si>
    <t>Булочка домашняя</t>
  </si>
  <si>
    <t>Яблоко</t>
  </si>
  <si>
    <t>Молоко/йогурт</t>
  </si>
  <si>
    <t>Пюре картофельное</t>
  </si>
  <si>
    <t>Напиток из свежемороженых фруктов(вишня, смородина)</t>
  </si>
  <si>
    <t>Каша овсяная "Геркулес" жидкая</t>
  </si>
  <si>
    <t>Лапшевник с творогом запеченный</t>
  </si>
  <si>
    <t>Суп гороховый на мясо-костном бульоне</t>
  </si>
  <si>
    <t>Салат из моркови и яблок</t>
  </si>
  <si>
    <t>Зразы или рулет из говядины</t>
  </si>
  <si>
    <t>Напиток из свежемороженых фруктов(вишня,смородина)</t>
  </si>
  <si>
    <t>Салат из свеклы и соленых огурцов</t>
  </si>
  <si>
    <t>Суп картофельный с клецками на м/к бульоне</t>
  </si>
  <si>
    <t xml:space="preserve">Пюре гороховое </t>
  </si>
  <si>
    <t>Каша ячневая молочная жидкая</t>
  </si>
  <si>
    <t>Суп лапша на мясо-костном бульоне</t>
  </si>
  <si>
    <t>Сельдь с луком</t>
  </si>
  <si>
    <t>Картофель тушеный с мясом</t>
  </si>
  <si>
    <t>Запеканка творожно-рисовая со сгущенным молоком</t>
  </si>
  <si>
    <t>Какао с молоком/снежок</t>
  </si>
  <si>
    <t>Суп картофельный на мясо-костном бульоне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</si>
</sst>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0.0000%"/>
  </numFmts>
  <fonts count="21">
    <font>
      <sz val="10"/>
      <name val="Arial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4" fontId="0" fillId="0" borderId="0" xfId="0" applyNumberFormat="1" applyBorder="1" applyAlignment="1">
      <alignment/>
    </xf>
    <xf numFmtId="184" fontId="8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184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top" wrapText="1"/>
    </xf>
    <xf numFmtId="184" fontId="5" fillId="0" borderId="1" xfId="0" applyNumberFormat="1" applyFont="1" applyBorder="1" applyAlignment="1">
      <alignment horizontal="right" vertical="top" wrapText="1"/>
    </xf>
    <xf numFmtId="184" fontId="3" fillId="0" borderId="1" xfId="0" applyNumberFormat="1" applyFont="1" applyBorder="1" applyAlignment="1">
      <alignment horizontal="right" vertical="top" wrapText="1"/>
    </xf>
    <xf numFmtId="18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184" fontId="2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84" fontId="6" fillId="0" borderId="1" xfId="0" applyNumberFormat="1" applyFont="1" applyBorder="1" applyAlignment="1">
      <alignment horizontal="right" wrapText="1"/>
    </xf>
    <xf numFmtId="10" fontId="6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184" fontId="7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 indent="15"/>
    </xf>
    <xf numFmtId="0" fontId="11" fillId="0" borderId="0" xfId="0" applyFont="1" applyAlignment="1">
      <alignment horizontal="left" vertical="top" wrapText="1" indent="15"/>
    </xf>
    <xf numFmtId="0" fontId="10" fillId="0" borderId="0" xfId="0" applyFont="1" applyAlignment="1">
      <alignment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84" fontId="5" fillId="0" borderId="1" xfId="0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top" wrapText="1"/>
    </xf>
    <xf numFmtId="184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84" fontId="6" fillId="0" borderId="1" xfId="0" applyNumberFormat="1" applyFont="1" applyBorder="1" applyAlignment="1">
      <alignment horizontal="right" vertical="distributed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184" fontId="13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7"/>
  <sheetViews>
    <sheetView tabSelected="1" view="pageBreakPreview" zoomScale="75" zoomScaleNormal="50" zoomScaleSheetLayoutView="75" workbookViewId="0" topLeftCell="A76">
      <selection activeCell="A93" sqref="A93:D96"/>
    </sheetView>
  </sheetViews>
  <sheetFormatPr defaultColWidth="9.140625" defaultRowHeight="12.75"/>
  <cols>
    <col min="1" max="1" width="16.140625" style="23" customWidth="1"/>
    <col min="2" max="2" width="43.8515625" style="1" customWidth="1"/>
    <col min="3" max="3" width="9.140625" style="8" customWidth="1"/>
    <col min="4" max="4" width="14.421875" style="6" bestFit="1" customWidth="1"/>
    <col min="5" max="5" width="11.00390625" style="6" bestFit="1" customWidth="1"/>
    <col min="6" max="6" width="12.8515625" style="6" customWidth="1"/>
    <col min="7" max="7" width="15.140625" style="6" customWidth="1"/>
    <col min="8" max="8" width="15.8515625" style="4" customWidth="1"/>
    <col min="9" max="9" width="11.00390625" style="0" hidden="1" customWidth="1"/>
  </cols>
  <sheetData>
    <row r="1" spans="1:7" ht="110.25" customHeight="1">
      <c r="A1" s="93"/>
      <c r="B1" s="68"/>
      <c r="E1" s="94" t="s">
        <v>96</v>
      </c>
      <c r="F1" s="94"/>
      <c r="G1" s="94"/>
    </row>
    <row r="2" spans="1:2" ht="18.75">
      <c r="A2" s="93"/>
      <c r="B2" s="69"/>
    </row>
    <row r="3" spans="1:2" ht="18.75">
      <c r="A3" s="93"/>
      <c r="B3" s="69"/>
    </row>
    <row r="4" spans="1:2" ht="18.75">
      <c r="A4" s="93"/>
      <c r="B4" s="69"/>
    </row>
    <row r="5" spans="1:2" ht="18.75">
      <c r="A5" s="70"/>
      <c r="B5"/>
    </row>
    <row r="6" spans="1:7" ht="20.25">
      <c r="A6" s="87" t="s">
        <v>92</v>
      </c>
      <c r="B6" s="87"/>
      <c r="C6" s="87"/>
      <c r="D6" s="87"/>
      <c r="E6" s="87"/>
      <c r="F6" s="87"/>
      <c r="G6" s="87"/>
    </row>
    <row r="7" spans="1:7" ht="20.25">
      <c r="A7" s="87" t="s">
        <v>93</v>
      </c>
      <c r="B7" s="87"/>
      <c r="C7" s="87"/>
      <c r="D7" s="87"/>
      <c r="E7" s="87"/>
      <c r="F7" s="87"/>
      <c r="G7" s="87"/>
    </row>
    <row r="8" spans="1:2" ht="18.75">
      <c r="A8" s="66"/>
      <c r="B8" s="77" t="s">
        <v>124</v>
      </c>
    </row>
    <row r="9" spans="1:2" ht="18.75">
      <c r="A9" s="66"/>
      <c r="B9"/>
    </row>
    <row r="10" spans="1:2" ht="18.75">
      <c r="A10" s="70"/>
      <c r="B10"/>
    </row>
    <row r="11" spans="1:7" ht="20.25">
      <c r="A11" s="87" t="s">
        <v>94</v>
      </c>
      <c r="B11" s="87"/>
      <c r="C11" s="87"/>
      <c r="D11" s="87"/>
      <c r="E11" s="87"/>
      <c r="F11" s="87"/>
      <c r="G11" s="87"/>
    </row>
    <row r="12" spans="1:7" ht="20.25">
      <c r="A12" s="87" t="s">
        <v>97</v>
      </c>
      <c r="B12" s="87"/>
      <c r="C12" s="87"/>
      <c r="D12" s="87"/>
      <c r="E12" s="87"/>
      <c r="F12" s="87"/>
      <c r="G12" s="87"/>
    </row>
    <row r="13" spans="1:2" ht="18.75">
      <c r="A13" s="70"/>
      <c r="B13"/>
    </row>
    <row r="14" spans="1:2" ht="18.75">
      <c r="A14" s="66"/>
      <c r="B14"/>
    </row>
    <row r="15" spans="1:2" ht="18.75">
      <c r="A15" s="66"/>
      <c r="B15"/>
    </row>
    <row r="16" spans="1:7" ht="18.75">
      <c r="A16" s="88" t="s">
        <v>95</v>
      </c>
      <c r="B16" s="88"/>
      <c r="C16" s="88"/>
      <c r="D16" s="88"/>
      <c r="E16" s="88"/>
      <c r="F16" s="88"/>
      <c r="G16" s="88"/>
    </row>
    <row r="22" ht="30.75" customHeight="1">
      <c r="A22" s="55" t="s">
        <v>87</v>
      </c>
    </row>
    <row r="23" ht="30.75" customHeight="1">
      <c r="A23" s="55" t="s">
        <v>88</v>
      </c>
    </row>
    <row r="24" ht="28.5" customHeight="1">
      <c r="A24" s="55" t="s">
        <v>89</v>
      </c>
    </row>
    <row r="25" ht="17.25" customHeight="1">
      <c r="A25" s="20"/>
    </row>
    <row r="26" spans="1:17" ht="22.5" customHeight="1">
      <c r="A26" s="95" t="s">
        <v>0</v>
      </c>
      <c r="B26" s="95" t="s">
        <v>1</v>
      </c>
      <c r="C26" s="97" t="s">
        <v>85</v>
      </c>
      <c r="D26" s="98" t="s">
        <v>2</v>
      </c>
      <c r="E26" s="98"/>
      <c r="F26" s="98"/>
      <c r="G26" s="98" t="s">
        <v>86</v>
      </c>
      <c r="H26" s="95" t="s">
        <v>4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95"/>
      <c r="B27" s="95"/>
      <c r="C27" s="97"/>
      <c r="D27" s="49" t="s">
        <v>5</v>
      </c>
      <c r="E27" s="49" t="s">
        <v>6</v>
      </c>
      <c r="F27" s="49" t="s">
        <v>7</v>
      </c>
      <c r="G27" s="98"/>
      <c r="H27" s="95"/>
      <c r="I27" s="2"/>
      <c r="J27" s="2"/>
      <c r="K27" s="2"/>
      <c r="L27" s="2"/>
      <c r="M27" s="2"/>
      <c r="N27" s="2"/>
      <c r="O27" s="2"/>
      <c r="P27" s="2"/>
      <c r="Q27" s="2"/>
    </row>
    <row r="28" spans="1:17" ht="21" customHeight="1">
      <c r="A28" s="27" t="s">
        <v>8</v>
      </c>
      <c r="B28" s="28"/>
      <c r="C28" s="29"/>
      <c r="D28" s="30"/>
      <c r="E28" s="31"/>
      <c r="F28" s="30"/>
      <c r="G28" s="32"/>
      <c r="H28" s="33"/>
      <c r="I28" s="2"/>
      <c r="J28" s="2"/>
      <c r="K28" s="2"/>
      <c r="L28" s="2"/>
      <c r="M28" s="2"/>
      <c r="N28" s="2"/>
      <c r="O28" s="2"/>
      <c r="P28" s="2"/>
      <c r="Q28" s="2"/>
    </row>
    <row r="29" spans="1:17" s="1" customFormat="1" ht="15" customHeight="1">
      <c r="A29" s="34" t="s">
        <v>9</v>
      </c>
      <c r="B29" s="35" t="s">
        <v>10</v>
      </c>
      <c r="C29" s="36">
        <v>150</v>
      </c>
      <c r="D29" s="31">
        <v>5.1</v>
      </c>
      <c r="E29" s="31">
        <v>7.5</v>
      </c>
      <c r="F29" s="31">
        <v>18.9</v>
      </c>
      <c r="G29" s="31">
        <v>163</v>
      </c>
      <c r="H29" s="37">
        <v>84</v>
      </c>
      <c r="I29" s="3"/>
      <c r="J29" s="3"/>
      <c r="K29" s="3"/>
      <c r="L29" s="3"/>
      <c r="M29" s="3"/>
      <c r="N29" s="3"/>
      <c r="O29" s="3"/>
      <c r="P29" s="3"/>
      <c r="Q29" s="3"/>
    </row>
    <row r="30" spans="1:17" s="1" customFormat="1" ht="15" customHeight="1">
      <c r="A30" s="34"/>
      <c r="B30" s="35" t="s">
        <v>125</v>
      </c>
      <c r="C30" s="36" t="s">
        <v>80</v>
      </c>
      <c r="D30" s="31">
        <v>1.3</v>
      </c>
      <c r="E30" s="31">
        <v>2.56</v>
      </c>
      <c r="F30" s="31">
        <v>7.86</v>
      </c>
      <c r="G30" s="31">
        <v>60.2</v>
      </c>
      <c r="H30" s="37">
        <v>2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s="1" customFormat="1" ht="15" customHeight="1">
      <c r="A31" s="34"/>
      <c r="B31" s="35" t="s">
        <v>11</v>
      </c>
      <c r="C31" s="36">
        <v>150</v>
      </c>
      <c r="D31" s="31">
        <v>0.17</v>
      </c>
      <c r="E31" s="31">
        <v>3.05</v>
      </c>
      <c r="F31" s="31">
        <v>9.98</v>
      </c>
      <c r="G31" s="31">
        <v>39.43</v>
      </c>
      <c r="H31" s="37">
        <v>19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s="1" customFormat="1" ht="15" customHeight="1">
      <c r="A32" s="34"/>
      <c r="B32" s="35" t="s">
        <v>12</v>
      </c>
      <c r="C32" s="36" t="s">
        <v>83</v>
      </c>
      <c r="D32" s="31">
        <v>0.5</v>
      </c>
      <c r="E32" s="31">
        <v>0.1</v>
      </c>
      <c r="F32" s="31">
        <v>9.9</v>
      </c>
      <c r="G32" s="31">
        <v>43</v>
      </c>
      <c r="H32" s="37">
        <v>11</v>
      </c>
      <c r="I32" s="3"/>
      <c r="J32" s="3"/>
      <c r="K32" s="3"/>
      <c r="L32" s="3"/>
      <c r="M32" s="3"/>
      <c r="N32" s="3"/>
      <c r="O32" s="3"/>
      <c r="P32" s="3"/>
      <c r="Q32" s="3"/>
    </row>
    <row r="33" spans="1:17" s="1" customFormat="1" ht="15" customHeight="1">
      <c r="A33" s="34" t="s">
        <v>13</v>
      </c>
      <c r="B33" s="35" t="s">
        <v>267</v>
      </c>
      <c r="C33" s="36" t="s">
        <v>191</v>
      </c>
      <c r="D33" s="31">
        <v>1.26</v>
      </c>
      <c r="E33" s="31">
        <v>3.51</v>
      </c>
      <c r="F33" s="31">
        <v>6.102</v>
      </c>
      <c r="G33" s="31">
        <v>61.02</v>
      </c>
      <c r="H33" s="37">
        <v>42</v>
      </c>
      <c r="I33" s="3"/>
      <c r="J33" s="3"/>
      <c r="K33" s="3"/>
      <c r="L33" s="3"/>
      <c r="M33" s="3"/>
      <c r="N33" s="3"/>
      <c r="O33" s="3"/>
      <c r="P33" s="3"/>
      <c r="Q33" s="3"/>
    </row>
    <row r="34" spans="1:17" s="1" customFormat="1" ht="15" customHeight="1">
      <c r="A34" s="34"/>
      <c r="B34" s="35" t="s">
        <v>14</v>
      </c>
      <c r="C34" s="36" t="s">
        <v>192</v>
      </c>
      <c r="D34" s="31">
        <v>2.715</v>
      </c>
      <c r="E34" s="31">
        <v>3.762</v>
      </c>
      <c r="F34" s="31">
        <v>6.8</v>
      </c>
      <c r="G34" s="31">
        <v>103.146</v>
      </c>
      <c r="H34" s="37">
        <v>75</v>
      </c>
      <c r="I34" s="3"/>
      <c r="J34" s="3"/>
      <c r="K34" s="3"/>
      <c r="L34" s="3"/>
      <c r="M34" s="3"/>
      <c r="N34" s="3"/>
      <c r="O34" s="3"/>
      <c r="P34" s="3"/>
      <c r="Q34" s="3"/>
    </row>
    <row r="35" spans="1:17" s="1" customFormat="1" ht="15" customHeight="1">
      <c r="A35" s="34"/>
      <c r="B35" s="35" t="s">
        <v>31</v>
      </c>
      <c r="C35" s="36" t="s">
        <v>102</v>
      </c>
      <c r="D35" s="31">
        <v>0.864</v>
      </c>
      <c r="E35" s="31">
        <v>1.854</v>
      </c>
      <c r="F35" s="31">
        <v>2.412</v>
      </c>
      <c r="G35" s="31">
        <v>29.79</v>
      </c>
      <c r="H35" s="37">
        <v>104</v>
      </c>
      <c r="I35" s="3"/>
      <c r="J35" s="3"/>
      <c r="K35" s="3"/>
      <c r="L35" s="3"/>
      <c r="M35" s="3"/>
      <c r="N35" s="3"/>
      <c r="O35" s="3"/>
      <c r="P35" s="3"/>
      <c r="Q35" s="3"/>
    </row>
    <row r="36" spans="1:17" s="1" customFormat="1" ht="15" customHeight="1">
      <c r="A36" s="34"/>
      <c r="B36" s="35" t="s">
        <v>15</v>
      </c>
      <c r="C36" s="36" t="s">
        <v>84</v>
      </c>
      <c r="D36" s="31">
        <v>8.1698</v>
      </c>
      <c r="E36" s="31">
        <v>7.6812</v>
      </c>
      <c r="F36" s="31">
        <v>3.1527</v>
      </c>
      <c r="G36" s="31">
        <v>114.554</v>
      </c>
      <c r="H36" s="37">
        <v>74</v>
      </c>
      <c r="I36" s="3"/>
      <c r="J36" s="3"/>
      <c r="K36" s="3"/>
      <c r="L36" s="3"/>
      <c r="M36" s="3"/>
      <c r="N36" s="3"/>
      <c r="O36" s="3"/>
      <c r="P36" s="3"/>
      <c r="Q36" s="3"/>
    </row>
    <row r="37" spans="1:17" s="1" customFormat="1" ht="15" customHeight="1">
      <c r="A37" s="34"/>
      <c r="B37" s="35" t="s">
        <v>104</v>
      </c>
      <c r="C37" s="36">
        <v>150</v>
      </c>
      <c r="D37" s="31">
        <v>0.33</v>
      </c>
      <c r="E37" s="31">
        <v>0.02</v>
      </c>
      <c r="F37" s="31">
        <v>20.82</v>
      </c>
      <c r="G37" s="31">
        <v>84.75</v>
      </c>
      <c r="H37" s="37">
        <v>16</v>
      </c>
      <c r="I37" s="3"/>
      <c r="J37" s="3"/>
      <c r="K37" s="3"/>
      <c r="L37" s="3"/>
      <c r="M37" s="3"/>
      <c r="N37" s="3"/>
      <c r="O37" s="3"/>
      <c r="P37" s="3"/>
      <c r="Q37" s="3"/>
    </row>
    <row r="38" spans="1:17" s="1" customFormat="1" ht="15" customHeight="1">
      <c r="A38" s="40"/>
      <c r="B38" s="35" t="s">
        <v>16</v>
      </c>
      <c r="C38" s="36">
        <v>30</v>
      </c>
      <c r="D38" s="31">
        <v>1.84</v>
      </c>
      <c r="E38" s="31">
        <v>0.642</v>
      </c>
      <c r="F38" s="31">
        <v>12.56</v>
      </c>
      <c r="G38" s="31">
        <v>64.33</v>
      </c>
      <c r="H38" s="37">
        <v>1</v>
      </c>
      <c r="I38" s="3"/>
      <c r="J38" s="3"/>
      <c r="K38" s="3"/>
      <c r="L38" s="3"/>
      <c r="M38" s="3"/>
      <c r="N38" s="3"/>
      <c r="O38" s="3"/>
      <c r="P38" s="3"/>
      <c r="Q38" s="3"/>
    </row>
    <row r="39" spans="1:17" s="1" customFormat="1" ht="15" customHeight="1">
      <c r="A39" s="40"/>
      <c r="B39" s="35" t="s">
        <v>17</v>
      </c>
      <c r="C39" s="36">
        <v>30</v>
      </c>
      <c r="D39" s="31">
        <v>2.4</v>
      </c>
      <c r="E39" s="31">
        <v>0.4</v>
      </c>
      <c r="F39" s="31">
        <v>17.73</v>
      </c>
      <c r="G39" s="31">
        <v>75.6</v>
      </c>
      <c r="H39" s="37">
        <v>6</v>
      </c>
      <c r="I39" s="3"/>
      <c r="J39" s="3"/>
      <c r="K39" s="3"/>
      <c r="L39" s="3"/>
      <c r="M39" s="3"/>
      <c r="N39" s="3"/>
      <c r="O39" s="3"/>
      <c r="P39" s="3"/>
      <c r="Q39" s="3"/>
    </row>
    <row r="40" spans="1:17" s="1" customFormat="1" ht="15" customHeight="1">
      <c r="A40" s="34" t="s">
        <v>18</v>
      </c>
      <c r="B40" s="35" t="s">
        <v>19</v>
      </c>
      <c r="C40" s="36">
        <v>70</v>
      </c>
      <c r="D40" s="31">
        <v>4.55</v>
      </c>
      <c r="E40" s="31">
        <v>7.47</v>
      </c>
      <c r="F40" s="31">
        <v>26.19</v>
      </c>
      <c r="G40" s="31">
        <v>202.63</v>
      </c>
      <c r="H40" s="37">
        <v>139</v>
      </c>
      <c r="I40" s="3"/>
      <c r="J40" s="3"/>
      <c r="K40" s="3"/>
      <c r="L40" s="3"/>
      <c r="M40" s="3"/>
      <c r="N40" s="3"/>
      <c r="O40" s="3"/>
      <c r="P40" s="3"/>
      <c r="Q40" s="3"/>
    </row>
    <row r="41" spans="1:17" s="1" customFormat="1" ht="15" customHeight="1">
      <c r="A41" s="34"/>
      <c r="B41" s="35" t="s">
        <v>126</v>
      </c>
      <c r="C41" s="36">
        <v>40</v>
      </c>
      <c r="D41" s="31">
        <v>0.47</v>
      </c>
      <c r="E41" s="31">
        <v>2.614</v>
      </c>
      <c r="F41" s="31">
        <v>9.447</v>
      </c>
      <c r="G41" s="31">
        <v>60.829</v>
      </c>
      <c r="H41" s="37">
        <v>108</v>
      </c>
      <c r="I41" s="3"/>
      <c r="J41" s="3"/>
      <c r="K41" s="3"/>
      <c r="L41" s="3"/>
      <c r="M41" s="3"/>
      <c r="N41" s="3"/>
      <c r="O41" s="3"/>
      <c r="P41" s="3"/>
      <c r="Q41" s="3"/>
    </row>
    <row r="42" spans="1:17" s="1" customFormat="1" ht="18.75" customHeight="1">
      <c r="A42" s="34"/>
      <c r="B42" s="35" t="s">
        <v>110</v>
      </c>
      <c r="C42" s="36" t="s">
        <v>108</v>
      </c>
      <c r="D42" s="31" t="s">
        <v>245</v>
      </c>
      <c r="E42" s="31" t="s">
        <v>246</v>
      </c>
      <c r="F42" s="31" t="s">
        <v>247</v>
      </c>
      <c r="G42" s="31" t="s">
        <v>248</v>
      </c>
      <c r="H42" s="37" t="s">
        <v>180</v>
      </c>
      <c r="I42" s="3"/>
      <c r="J42" s="3"/>
      <c r="K42" s="3"/>
      <c r="L42" s="3"/>
      <c r="M42" s="3"/>
      <c r="N42" s="3"/>
      <c r="O42" s="3"/>
      <c r="P42" s="3"/>
      <c r="Q42" s="3"/>
    </row>
    <row r="43" spans="1:17" s="19" customFormat="1" ht="54" customHeight="1">
      <c r="A43" s="100" t="s">
        <v>21</v>
      </c>
      <c r="B43" s="101"/>
      <c r="C43" s="52"/>
      <c r="D43" s="48">
        <f>SUM(D29:D42)</f>
        <v>29.668799999999997</v>
      </c>
      <c r="E43" s="48">
        <f>SUM(E29:E42)</f>
        <v>41.163199999999996</v>
      </c>
      <c r="F43" s="48">
        <f>SUM(F29:F42)</f>
        <v>151.8537</v>
      </c>
      <c r="G43" s="48">
        <f>SUM(G29:G42)</f>
        <v>1102.279</v>
      </c>
      <c r="H43" s="24"/>
      <c r="I43" s="18"/>
      <c r="J43" s="18"/>
      <c r="K43" s="18"/>
      <c r="L43" s="18"/>
      <c r="M43" s="18"/>
      <c r="N43" s="18"/>
      <c r="O43" s="18"/>
      <c r="P43" s="18"/>
      <c r="Q43" s="18"/>
    </row>
    <row r="44" spans="1:17" s="19" customFormat="1" ht="42" customHeight="1">
      <c r="A44" s="50"/>
      <c r="B44" s="51"/>
      <c r="C44" s="52"/>
      <c r="D44" s="48"/>
      <c r="E44" s="48"/>
      <c r="F44" s="48"/>
      <c r="G44" s="48"/>
      <c r="H44" s="24"/>
      <c r="I44" s="18"/>
      <c r="J44" s="18"/>
      <c r="K44" s="18"/>
      <c r="L44" s="18"/>
      <c r="M44" s="18"/>
      <c r="N44" s="18"/>
      <c r="O44" s="18"/>
      <c r="P44" s="18"/>
      <c r="Q44" s="18"/>
    </row>
    <row r="45" spans="1:17" s="1" customFormat="1" ht="15.75" customHeight="1">
      <c r="A45" s="34" t="s">
        <v>22</v>
      </c>
      <c r="B45" s="35"/>
      <c r="C45" s="29" t="s">
        <v>98</v>
      </c>
      <c r="D45" s="73" t="s">
        <v>5</v>
      </c>
      <c r="E45" s="73" t="s">
        <v>6</v>
      </c>
      <c r="F45" s="73" t="s">
        <v>7</v>
      </c>
      <c r="G45" s="73" t="s">
        <v>99</v>
      </c>
      <c r="H45" s="33" t="s">
        <v>100</v>
      </c>
      <c r="I45" s="3"/>
      <c r="J45" s="3"/>
      <c r="K45" s="3"/>
      <c r="L45" s="3"/>
      <c r="M45" s="3"/>
      <c r="N45" s="3"/>
      <c r="O45" s="3"/>
      <c r="P45" s="3"/>
      <c r="Q45" s="3"/>
    </row>
    <row r="46" spans="1:17" s="1" customFormat="1" ht="15" customHeight="1">
      <c r="A46" s="34" t="s">
        <v>9</v>
      </c>
      <c r="B46" s="35" t="s">
        <v>23</v>
      </c>
      <c r="C46" s="36">
        <v>150</v>
      </c>
      <c r="D46" s="31">
        <v>4.54</v>
      </c>
      <c r="E46" s="31">
        <v>5.18</v>
      </c>
      <c r="F46" s="31">
        <v>20.09</v>
      </c>
      <c r="G46" s="31">
        <v>144.99</v>
      </c>
      <c r="H46" s="37">
        <v>124</v>
      </c>
      <c r="I46" s="3"/>
      <c r="J46" s="3"/>
      <c r="K46" s="3"/>
      <c r="L46" s="3"/>
      <c r="M46" s="3"/>
      <c r="N46" s="3"/>
      <c r="O46" s="3"/>
      <c r="P46" s="3"/>
      <c r="Q46" s="3"/>
    </row>
    <row r="47" spans="1:17" s="1" customFormat="1" ht="15" customHeight="1">
      <c r="A47" s="34"/>
      <c r="B47" s="35" t="s">
        <v>268</v>
      </c>
      <c r="C47" s="36" t="s">
        <v>75</v>
      </c>
      <c r="D47" s="31">
        <v>1.54</v>
      </c>
      <c r="E47" s="31">
        <v>0.16</v>
      </c>
      <c r="F47" s="31">
        <v>13.16</v>
      </c>
      <c r="G47" s="31">
        <v>61</v>
      </c>
      <c r="H47" s="37">
        <v>3</v>
      </c>
      <c r="I47" s="3"/>
      <c r="J47" s="3"/>
      <c r="K47" s="3"/>
      <c r="L47" s="3"/>
      <c r="M47" s="3"/>
      <c r="N47" s="3"/>
      <c r="O47" s="3"/>
      <c r="P47" s="3"/>
      <c r="Q47" s="3"/>
    </row>
    <row r="48" spans="1:17" s="1" customFormat="1" ht="14.25" customHeight="1">
      <c r="A48" s="34"/>
      <c r="B48" s="35" t="s">
        <v>25</v>
      </c>
      <c r="C48" s="36">
        <v>150</v>
      </c>
      <c r="D48" s="31">
        <v>2.18</v>
      </c>
      <c r="E48" s="31">
        <v>1.88</v>
      </c>
      <c r="F48" s="31">
        <v>18.6</v>
      </c>
      <c r="G48" s="31">
        <v>100.5</v>
      </c>
      <c r="H48" s="37">
        <v>25</v>
      </c>
      <c r="I48" s="3"/>
      <c r="J48" s="3"/>
      <c r="K48" s="3"/>
      <c r="L48" s="3"/>
      <c r="M48" s="3"/>
      <c r="N48" s="3"/>
      <c r="O48" s="3"/>
      <c r="P48" s="3"/>
      <c r="Q48" s="3"/>
    </row>
    <row r="49" spans="1:17" s="1" customFormat="1" ht="17.25" customHeight="1">
      <c r="A49" s="34"/>
      <c r="B49" s="35" t="s">
        <v>270</v>
      </c>
      <c r="C49" s="36" t="s">
        <v>193</v>
      </c>
      <c r="D49" s="31" t="s">
        <v>194</v>
      </c>
      <c r="E49" s="31" t="s">
        <v>195</v>
      </c>
      <c r="F49" s="31" t="s">
        <v>196</v>
      </c>
      <c r="G49" s="31" t="s">
        <v>197</v>
      </c>
      <c r="H49" s="37" t="s">
        <v>111</v>
      </c>
      <c r="I49" s="3"/>
      <c r="J49" s="3"/>
      <c r="K49" s="3"/>
      <c r="L49" s="3"/>
      <c r="M49" s="3"/>
      <c r="N49" s="3"/>
      <c r="O49" s="3"/>
      <c r="P49" s="3"/>
      <c r="Q49" s="3"/>
    </row>
    <row r="50" spans="1:17" s="1" customFormat="1" ht="15">
      <c r="A50" s="34" t="s">
        <v>13</v>
      </c>
      <c r="B50" s="35" t="s">
        <v>269</v>
      </c>
      <c r="C50" s="36">
        <v>40</v>
      </c>
      <c r="D50" s="31">
        <v>0.51</v>
      </c>
      <c r="E50" s="31">
        <v>2.58</v>
      </c>
      <c r="F50" s="31">
        <v>2.916</v>
      </c>
      <c r="G50" s="31">
        <v>36.193</v>
      </c>
      <c r="H50" s="37">
        <v>110</v>
      </c>
      <c r="I50" s="3"/>
      <c r="J50" s="3"/>
      <c r="K50" s="3"/>
      <c r="L50" s="3"/>
      <c r="M50" s="3"/>
      <c r="N50" s="3"/>
      <c r="O50" s="3"/>
      <c r="P50" s="3"/>
      <c r="Q50" s="3"/>
    </row>
    <row r="51" spans="1:17" s="1" customFormat="1" ht="17.25" customHeight="1">
      <c r="A51" s="34"/>
      <c r="B51" s="35" t="s">
        <v>91</v>
      </c>
      <c r="C51" s="36" t="s">
        <v>191</v>
      </c>
      <c r="D51" s="31">
        <v>0.14</v>
      </c>
      <c r="E51" s="31">
        <v>3.72</v>
      </c>
      <c r="F51" s="31">
        <v>10.67</v>
      </c>
      <c r="G51" s="31">
        <v>81.59</v>
      </c>
      <c r="H51" s="37">
        <v>31</v>
      </c>
      <c r="I51" s="3"/>
      <c r="J51" s="3"/>
      <c r="K51" s="3"/>
      <c r="L51" s="3"/>
      <c r="M51" s="3"/>
      <c r="N51" s="3"/>
      <c r="O51" s="3"/>
      <c r="P51" s="3"/>
      <c r="Q51" s="3"/>
    </row>
    <row r="52" spans="1:17" s="1" customFormat="1" ht="15" customHeight="1">
      <c r="A52" s="34"/>
      <c r="B52" s="35" t="s">
        <v>271</v>
      </c>
      <c r="C52" s="36" t="s">
        <v>198</v>
      </c>
      <c r="D52" s="31">
        <v>4.3</v>
      </c>
      <c r="E52" s="31">
        <v>5.949</v>
      </c>
      <c r="F52" s="31">
        <v>168.492</v>
      </c>
      <c r="G52" s="31">
        <v>168.49</v>
      </c>
      <c r="H52" s="37">
        <v>69</v>
      </c>
      <c r="I52" s="3"/>
      <c r="J52" s="3"/>
      <c r="K52" s="3"/>
      <c r="L52" s="3"/>
      <c r="M52" s="3"/>
      <c r="N52" s="3"/>
      <c r="O52" s="3"/>
      <c r="P52" s="3"/>
      <c r="Q52" s="3"/>
    </row>
    <row r="53" spans="1:17" s="1" customFormat="1" ht="15" customHeight="1">
      <c r="A53" s="34"/>
      <c r="B53" s="35" t="s">
        <v>26</v>
      </c>
      <c r="C53" s="36">
        <v>50</v>
      </c>
      <c r="D53" s="31">
        <v>6.45</v>
      </c>
      <c r="E53" s="31">
        <v>5.1</v>
      </c>
      <c r="F53" s="31">
        <v>1.64</v>
      </c>
      <c r="G53" s="31">
        <v>78.12</v>
      </c>
      <c r="H53" s="37">
        <v>71</v>
      </c>
      <c r="I53" s="3"/>
      <c r="J53" s="3"/>
      <c r="K53" s="3"/>
      <c r="L53" s="3"/>
      <c r="M53" s="3"/>
      <c r="N53" s="3"/>
      <c r="O53" s="3"/>
      <c r="P53" s="3"/>
      <c r="Q53" s="3"/>
    </row>
    <row r="54" spans="1:17" s="1" customFormat="1" ht="27" customHeight="1">
      <c r="A54" s="34"/>
      <c r="B54" s="85" t="s">
        <v>272</v>
      </c>
      <c r="C54" s="36">
        <v>150</v>
      </c>
      <c r="D54" s="31">
        <v>0</v>
      </c>
      <c r="E54" s="31">
        <v>0</v>
      </c>
      <c r="F54" s="31">
        <v>7.984</v>
      </c>
      <c r="G54" s="31">
        <v>30.32</v>
      </c>
      <c r="H54" s="37">
        <v>170</v>
      </c>
      <c r="I54" s="3"/>
      <c r="J54" s="3"/>
      <c r="K54" s="3"/>
      <c r="L54" s="3"/>
      <c r="M54" s="3"/>
      <c r="N54" s="3"/>
      <c r="O54" s="3"/>
      <c r="P54" s="3"/>
      <c r="Q54" s="3"/>
    </row>
    <row r="55" spans="1:17" s="1" customFormat="1" ht="15" customHeight="1">
      <c r="A55" s="34"/>
      <c r="B55" s="35" t="s">
        <v>16</v>
      </c>
      <c r="C55" s="36">
        <v>30</v>
      </c>
      <c r="D55" s="31">
        <v>1.84</v>
      </c>
      <c r="E55" s="31">
        <v>0.642</v>
      </c>
      <c r="F55" s="31">
        <v>12.56</v>
      </c>
      <c r="G55" s="31">
        <v>64.33</v>
      </c>
      <c r="H55" s="37">
        <v>1</v>
      </c>
      <c r="I55" s="3"/>
      <c r="J55" s="3"/>
      <c r="K55" s="3"/>
      <c r="L55" s="3"/>
      <c r="M55" s="3"/>
      <c r="N55" s="3"/>
      <c r="O55" s="3"/>
      <c r="P55" s="3"/>
      <c r="Q55" s="3"/>
    </row>
    <row r="56" spans="1:17" s="1" customFormat="1" ht="15" customHeight="1">
      <c r="A56" s="40"/>
      <c r="B56" s="35" t="s">
        <v>17</v>
      </c>
      <c r="C56" s="36">
        <v>30</v>
      </c>
      <c r="D56" s="31">
        <v>2.4</v>
      </c>
      <c r="E56" s="31">
        <v>0.4</v>
      </c>
      <c r="F56" s="31">
        <v>17.73</v>
      </c>
      <c r="G56" s="31">
        <v>75.6</v>
      </c>
      <c r="H56" s="37">
        <v>6</v>
      </c>
      <c r="I56" s="3"/>
      <c r="J56" s="3"/>
      <c r="K56" s="3"/>
      <c r="L56" s="3"/>
      <c r="M56" s="3"/>
      <c r="N56" s="3"/>
      <c r="O56" s="3"/>
      <c r="P56" s="3"/>
      <c r="Q56" s="3"/>
    </row>
    <row r="57" spans="1:17" s="1" customFormat="1" ht="15" customHeight="1">
      <c r="A57" s="34" t="s">
        <v>18</v>
      </c>
      <c r="B57" s="35" t="s">
        <v>273</v>
      </c>
      <c r="C57" s="36" t="s">
        <v>27</v>
      </c>
      <c r="D57" s="31">
        <v>7.17</v>
      </c>
      <c r="E57" s="31">
        <v>11.72</v>
      </c>
      <c r="F57" s="31">
        <v>4.88</v>
      </c>
      <c r="G57" s="31">
        <v>299.6</v>
      </c>
      <c r="H57" s="37">
        <v>55</v>
      </c>
      <c r="I57" s="3"/>
      <c r="J57" s="3"/>
      <c r="K57" s="3"/>
      <c r="L57" s="3"/>
      <c r="M57" s="3"/>
      <c r="N57" s="3"/>
      <c r="O57" s="3"/>
      <c r="P57" s="3"/>
      <c r="Q57" s="3"/>
    </row>
    <row r="58" spans="1:17" s="1" customFormat="1" ht="15" customHeight="1">
      <c r="A58" s="34"/>
      <c r="B58" s="35" t="s">
        <v>171</v>
      </c>
      <c r="C58" s="36" t="s">
        <v>109</v>
      </c>
      <c r="D58" s="39">
        <v>2.6</v>
      </c>
      <c r="E58" s="39">
        <v>2.4</v>
      </c>
      <c r="F58" s="39">
        <v>2</v>
      </c>
      <c r="G58" s="39">
        <v>31.4</v>
      </c>
      <c r="H58" s="37">
        <v>96</v>
      </c>
      <c r="I58" s="3"/>
      <c r="J58" s="3"/>
      <c r="K58" s="3"/>
      <c r="L58" s="3"/>
      <c r="M58" s="3"/>
      <c r="N58" s="3"/>
      <c r="O58" s="3"/>
      <c r="P58" s="3"/>
      <c r="Q58" s="3"/>
    </row>
    <row r="59" spans="1:17" s="1" customFormat="1" ht="15" customHeight="1">
      <c r="A59" s="34"/>
      <c r="B59" s="35" t="s">
        <v>112</v>
      </c>
      <c r="C59" s="36" t="s">
        <v>113</v>
      </c>
      <c r="D59" s="31" t="s">
        <v>233</v>
      </c>
      <c r="E59" s="31" t="s">
        <v>234</v>
      </c>
      <c r="F59" s="31" t="s">
        <v>235</v>
      </c>
      <c r="G59" s="31" t="s">
        <v>236</v>
      </c>
      <c r="H59" s="37" t="s">
        <v>199</v>
      </c>
      <c r="I59" s="3"/>
      <c r="J59" s="3"/>
      <c r="K59" s="3"/>
      <c r="L59" s="3"/>
      <c r="M59" s="3"/>
      <c r="N59" s="3"/>
      <c r="O59" s="3"/>
      <c r="P59" s="3"/>
      <c r="Q59" s="3"/>
    </row>
    <row r="60" spans="1:17" s="19" customFormat="1" ht="17.25" customHeight="1">
      <c r="A60" s="100" t="s">
        <v>28</v>
      </c>
      <c r="B60" s="101"/>
      <c r="C60" s="29" t="s">
        <v>98</v>
      </c>
      <c r="D60" s="48">
        <f>SUM(D46:D59)</f>
        <v>33.67</v>
      </c>
      <c r="E60" s="48">
        <f>SUM(E46:E59)</f>
        <v>39.731</v>
      </c>
      <c r="F60" s="48">
        <f>SUM(F46:F59)</f>
        <v>280.722</v>
      </c>
      <c r="G60" s="48">
        <f>SUM(G46:G59)</f>
        <v>1172.1330000000003</v>
      </c>
      <c r="H60" s="24"/>
      <c r="I60" s="18"/>
      <c r="J60" s="18"/>
      <c r="K60" s="18"/>
      <c r="L60" s="18"/>
      <c r="M60" s="18"/>
      <c r="N60" s="18"/>
      <c r="O60" s="18"/>
      <c r="P60" s="18"/>
      <c r="Q60" s="18"/>
    </row>
    <row r="61" spans="1:17" s="1" customFormat="1" ht="13.5" customHeight="1">
      <c r="A61" s="34" t="s">
        <v>29</v>
      </c>
      <c r="B61" s="35"/>
      <c r="C61" s="36"/>
      <c r="D61" s="73" t="s">
        <v>5</v>
      </c>
      <c r="E61" s="73" t="s">
        <v>6</v>
      </c>
      <c r="F61" s="73" t="s">
        <v>7</v>
      </c>
      <c r="G61" s="73" t="s">
        <v>99</v>
      </c>
      <c r="H61" s="33" t="s">
        <v>100</v>
      </c>
      <c r="I61" s="3"/>
      <c r="J61" s="3"/>
      <c r="K61" s="3"/>
      <c r="L61" s="3"/>
      <c r="M61" s="3"/>
      <c r="N61" s="3"/>
      <c r="O61" s="3"/>
      <c r="P61" s="3"/>
      <c r="Q61" s="3"/>
    </row>
    <row r="62" spans="1:17" s="1" customFormat="1" ht="14.25" customHeight="1">
      <c r="A62" s="34" t="s">
        <v>9</v>
      </c>
      <c r="B62" s="35" t="s">
        <v>30</v>
      </c>
      <c r="C62" s="36">
        <v>150</v>
      </c>
      <c r="D62" s="31">
        <v>3.86</v>
      </c>
      <c r="E62" s="31">
        <v>6.24</v>
      </c>
      <c r="F62" s="31">
        <v>21.38</v>
      </c>
      <c r="G62" s="31">
        <v>157.41</v>
      </c>
      <c r="H62" s="37">
        <v>90</v>
      </c>
      <c r="I62" s="3"/>
      <c r="J62" s="3"/>
      <c r="K62" s="3"/>
      <c r="L62" s="3"/>
      <c r="M62" s="3"/>
      <c r="N62" s="3"/>
      <c r="O62" s="3"/>
      <c r="P62" s="3"/>
      <c r="Q62" s="3"/>
    </row>
    <row r="63" spans="1:17" s="1" customFormat="1" ht="12.75" customHeight="1">
      <c r="A63" s="34"/>
      <c r="B63" s="35" t="s">
        <v>16</v>
      </c>
      <c r="C63" s="36">
        <v>20</v>
      </c>
      <c r="D63" s="31">
        <v>1.225</v>
      </c>
      <c r="E63" s="31">
        <v>0.428</v>
      </c>
      <c r="F63" s="31">
        <v>7.31</v>
      </c>
      <c r="G63" s="31">
        <v>58.372</v>
      </c>
      <c r="H63" s="37">
        <v>133</v>
      </c>
      <c r="I63" s="3"/>
      <c r="J63" s="3"/>
      <c r="K63" s="3"/>
      <c r="L63" s="3"/>
      <c r="M63" s="3"/>
      <c r="N63" s="3"/>
      <c r="O63" s="3"/>
      <c r="P63" s="3"/>
      <c r="Q63" s="3"/>
    </row>
    <row r="64" spans="1:17" s="1" customFormat="1" ht="14.25" customHeight="1">
      <c r="A64" s="34"/>
      <c r="B64" s="35" t="s">
        <v>20</v>
      </c>
      <c r="C64" s="36">
        <v>150</v>
      </c>
      <c r="D64" s="31">
        <v>3.6</v>
      </c>
      <c r="E64" s="31">
        <v>3.6</v>
      </c>
      <c r="F64" s="31">
        <v>18.69</v>
      </c>
      <c r="G64" s="31">
        <v>119.67</v>
      </c>
      <c r="H64" s="37">
        <v>27</v>
      </c>
      <c r="I64" s="3"/>
      <c r="J64" s="3"/>
      <c r="K64" s="3"/>
      <c r="L64" s="3"/>
      <c r="M64" s="3"/>
      <c r="N64" s="3"/>
      <c r="O64" s="3"/>
      <c r="P64" s="3"/>
      <c r="Q64" s="3"/>
    </row>
    <row r="65" spans="1:17" s="1" customFormat="1" ht="14.25" customHeight="1">
      <c r="A65" s="34"/>
      <c r="B65" s="85" t="s">
        <v>147</v>
      </c>
      <c r="C65" s="36" t="s">
        <v>200</v>
      </c>
      <c r="D65" s="31" t="s">
        <v>201</v>
      </c>
      <c r="E65" s="31" t="s">
        <v>202</v>
      </c>
      <c r="F65" s="31" t="s">
        <v>203</v>
      </c>
      <c r="G65" s="31" t="s">
        <v>204</v>
      </c>
      <c r="H65" s="37" t="s">
        <v>101</v>
      </c>
      <c r="I65" s="3"/>
      <c r="J65" s="3"/>
      <c r="K65" s="3"/>
      <c r="L65" s="3"/>
      <c r="M65" s="3"/>
      <c r="N65" s="3"/>
      <c r="O65" s="3"/>
      <c r="P65" s="3"/>
      <c r="Q65" s="3"/>
    </row>
    <row r="66" spans="1:17" s="1" customFormat="1" ht="25.5" customHeight="1">
      <c r="A66" s="34" t="s">
        <v>13</v>
      </c>
      <c r="B66" s="85" t="s">
        <v>274</v>
      </c>
      <c r="C66" s="36" t="s">
        <v>191</v>
      </c>
      <c r="D66" s="31">
        <v>4.37</v>
      </c>
      <c r="E66" s="31">
        <v>5.74</v>
      </c>
      <c r="F66" s="31">
        <v>10.71</v>
      </c>
      <c r="G66" s="31">
        <v>120.85</v>
      </c>
      <c r="H66" s="37">
        <v>135</v>
      </c>
      <c r="I66" s="3"/>
      <c r="J66" s="3"/>
      <c r="K66" s="3"/>
      <c r="L66" s="3"/>
      <c r="M66" s="3"/>
      <c r="N66" s="3"/>
      <c r="O66" s="3"/>
      <c r="P66" s="3"/>
      <c r="Q66" s="3"/>
    </row>
    <row r="67" spans="1:17" s="1" customFormat="1" ht="15" customHeight="1">
      <c r="A67" s="34"/>
      <c r="B67" s="35" t="s">
        <v>190</v>
      </c>
      <c r="C67" s="36" t="s">
        <v>192</v>
      </c>
      <c r="D67" s="31">
        <v>9.347</v>
      </c>
      <c r="E67" s="31">
        <v>9.152</v>
      </c>
      <c r="F67" s="31">
        <v>7.59</v>
      </c>
      <c r="G67" s="31">
        <v>166.1556</v>
      </c>
      <c r="H67" s="37">
        <v>67</v>
      </c>
      <c r="I67" s="3"/>
      <c r="J67" s="3"/>
      <c r="K67" s="3"/>
      <c r="L67" s="3"/>
      <c r="M67" s="3"/>
      <c r="N67" s="3"/>
      <c r="O67" s="3"/>
      <c r="P67" s="3"/>
      <c r="Q67" s="3"/>
    </row>
    <row r="68" spans="1:17" s="1" customFormat="1" ht="12.75" customHeight="1">
      <c r="A68" s="34"/>
      <c r="B68" s="85" t="s">
        <v>105</v>
      </c>
      <c r="C68" s="36" t="s">
        <v>102</v>
      </c>
      <c r="D68" s="31">
        <v>0.894</v>
      </c>
      <c r="E68" s="31">
        <v>1.557</v>
      </c>
      <c r="F68" s="31">
        <v>1.875</v>
      </c>
      <c r="G68" s="31">
        <v>25.08</v>
      </c>
      <c r="H68" s="37">
        <v>116</v>
      </c>
      <c r="I68" s="3"/>
      <c r="J68" s="3"/>
      <c r="K68" s="3"/>
      <c r="L68" s="3"/>
      <c r="M68" s="3"/>
      <c r="N68" s="3"/>
      <c r="O68" s="3"/>
      <c r="P68" s="3"/>
      <c r="Q68" s="3"/>
    </row>
    <row r="69" spans="1:17" s="1" customFormat="1" ht="14.25" customHeight="1">
      <c r="A69" s="34"/>
      <c r="B69" s="35" t="s">
        <v>33</v>
      </c>
      <c r="C69" s="36">
        <v>150</v>
      </c>
      <c r="D69" s="31">
        <v>0.231</v>
      </c>
      <c r="E69" s="31">
        <v>0.0105</v>
      </c>
      <c r="F69" s="31">
        <v>18.276</v>
      </c>
      <c r="G69" s="31">
        <v>72.57</v>
      </c>
      <c r="H69" s="37">
        <v>13</v>
      </c>
      <c r="I69" s="3"/>
      <c r="J69" s="3"/>
      <c r="K69" s="3"/>
      <c r="L69" s="3"/>
      <c r="M69" s="3"/>
      <c r="N69" s="3"/>
      <c r="O69" s="3"/>
      <c r="P69" s="3"/>
      <c r="Q69" s="3"/>
    </row>
    <row r="70" spans="1:17" s="1" customFormat="1" ht="15" customHeight="1">
      <c r="A70" s="34"/>
      <c r="B70" s="35" t="s">
        <v>16</v>
      </c>
      <c r="C70" s="36">
        <v>30</v>
      </c>
      <c r="D70" s="31">
        <v>1.84</v>
      </c>
      <c r="E70" s="31">
        <v>0.642</v>
      </c>
      <c r="F70" s="31">
        <v>12.56</v>
      </c>
      <c r="G70" s="31">
        <v>64.33</v>
      </c>
      <c r="H70" s="37">
        <v>1</v>
      </c>
      <c r="I70" s="3"/>
      <c r="J70" s="3"/>
      <c r="K70" s="3"/>
      <c r="L70" s="3"/>
      <c r="M70" s="3"/>
      <c r="N70" s="3"/>
      <c r="O70" s="3"/>
      <c r="P70" s="3"/>
      <c r="Q70" s="3"/>
    </row>
    <row r="71" spans="1:17" s="1" customFormat="1" ht="12.75" customHeight="1">
      <c r="A71" s="34"/>
      <c r="B71" s="35" t="s">
        <v>17</v>
      </c>
      <c r="C71" s="36">
        <v>30</v>
      </c>
      <c r="D71" s="31">
        <v>2.4</v>
      </c>
      <c r="E71" s="31">
        <v>0.4</v>
      </c>
      <c r="F71" s="31">
        <v>17.73</v>
      </c>
      <c r="G71" s="31">
        <v>75.6</v>
      </c>
      <c r="H71" s="37">
        <v>6</v>
      </c>
      <c r="I71" s="3"/>
      <c r="J71" s="3"/>
      <c r="K71" s="3"/>
      <c r="L71" s="3"/>
      <c r="M71" s="3"/>
      <c r="N71" s="3"/>
      <c r="O71" s="3"/>
      <c r="P71" s="3"/>
      <c r="Q71" s="3"/>
    </row>
    <row r="72" spans="1:17" s="1" customFormat="1" ht="15" customHeight="1">
      <c r="A72" s="34" t="s">
        <v>18</v>
      </c>
      <c r="B72" s="35" t="s">
        <v>56</v>
      </c>
      <c r="C72" s="36" t="s">
        <v>81</v>
      </c>
      <c r="D72" s="31">
        <v>4.46</v>
      </c>
      <c r="E72" s="31">
        <v>1.65</v>
      </c>
      <c r="F72" s="31">
        <v>14.19</v>
      </c>
      <c r="G72" s="31">
        <v>73.34</v>
      </c>
      <c r="H72" s="37">
        <v>33</v>
      </c>
      <c r="I72" s="3"/>
      <c r="J72" s="3"/>
      <c r="K72" s="3"/>
      <c r="L72" s="3"/>
      <c r="M72" s="3"/>
      <c r="N72" s="3"/>
      <c r="O72" s="3"/>
      <c r="P72" s="3"/>
      <c r="Q72" s="3"/>
    </row>
    <row r="73" spans="1:17" s="1" customFormat="1" ht="14.25" customHeight="1">
      <c r="A73" s="34"/>
      <c r="B73" s="35" t="s">
        <v>127</v>
      </c>
      <c r="C73" s="36" t="s">
        <v>128</v>
      </c>
      <c r="D73" s="31">
        <v>0.73</v>
      </c>
      <c r="E73" s="31">
        <v>0.83</v>
      </c>
      <c r="F73" s="31">
        <v>19.38</v>
      </c>
      <c r="G73" s="31">
        <v>88.54</v>
      </c>
      <c r="H73" s="37">
        <v>94</v>
      </c>
      <c r="I73" s="3"/>
      <c r="J73" s="3"/>
      <c r="K73" s="3"/>
      <c r="L73" s="3"/>
      <c r="M73" s="3"/>
      <c r="N73" s="3"/>
      <c r="O73" s="3"/>
      <c r="P73" s="3"/>
      <c r="Q73" s="3"/>
    </row>
    <row r="74" spans="1:17" s="1" customFormat="1" ht="14.25" customHeight="1">
      <c r="A74" s="40"/>
      <c r="B74" s="35" t="s">
        <v>114</v>
      </c>
      <c r="C74" s="36" t="s">
        <v>113</v>
      </c>
      <c r="D74" s="31" t="s">
        <v>249</v>
      </c>
      <c r="E74" s="31" t="s">
        <v>115</v>
      </c>
      <c r="F74" s="31" t="s">
        <v>250</v>
      </c>
      <c r="G74" s="31" t="s">
        <v>251</v>
      </c>
      <c r="H74" s="37" t="s">
        <v>205</v>
      </c>
      <c r="I74" s="3"/>
      <c r="J74" s="3"/>
      <c r="K74" s="3"/>
      <c r="L74" s="3"/>
      <c r="M74" s="3"/>
      <c r="N74" s="3"/>
      <c r="O74" s="3"/>
      <c r="P74" s="3"/>
      <c r="Q74" s="3"/>
    </row>
    <row r="75" spans="1:17" s="19" customFormat="1" ht="15" customHeight="1">
      <c r="A75" s="100" t="s">
        <v>34</v>
      </c>
      <c r="B75" s="101"/>
      <c r="C75" s="25"/>
      <c r="D75" s="48">
        <f>SUM(D66:D74)</f>
        <v>24.272</v>
      </c>
      <c r="E75" s="48">
        <f>SUM(E62:E74)</f>
        <v>30.249499999999998</v>
      </c>
      <c r="F75" s="48">
        <f>SUM(F62:F74)</f>
        <v>149.691</v>
      </c>
      <c r="G75" s="48">
        <f>SUM(G62:G74)</f>
        <v>1021.9176000000001</v>
      </c>
      <c r="H75" s="24"/>
      <c r="I75" s="18"/>
      <c r="J75" s="18"/>
      <c r="K75" s="18"/>
      <c r="L75" s="18"/>
      <c r="M75" s="18"/>
      <c r="N75" s="18"/>
      <c r="O75" s="18"/>
      <c r="P75" s="18"/>
      <c r="Q75" s="18"/>
    </row>
    <row r="76" spans="1:17" s="1" customFormat="1" ht="14.25" customHeight="1">
      <c r="A76" s="34" t="s">
        <v>35</v>
      </c>
      <c r="B76" s="41"/>
      <c r="C76" s="29" t="s">
        <v>98</v>
      </c>
      <c r="D76" s="73" t="s">
        <v>5</v>
      </c>
      <c r="E76" s="73" t="s">
        <v>6</v>
      </c>
      <c r="F76" s="73" t="s">
        <v>7</v>
      </c>
      <c r="G76" s="73" t="s">
        <v>99</v>
      </c>
      <c r="H76" s="33" t="s">
        <v>100</v>
      </c>
      <c r="I76" s="3"/>
      <c r="J76" s="3"/>
      <c r="K76" s="3"/>
      <c r="L76" s="3"/>
      <c r="M76" s="3"/>
      <c r="N76" s="3"/>
      <c r="O76" s="3"/>
      <c r="P76" s="3"/>
      <c r="Q76" s="3"/>
    </row>
    <row r="77" spans="1:17" s="1" customFormat="1" ht="12.75" customHeight="1">
      <c r="A77" s="34" t="s">
        <v>9</v>
      </c>
      <c r="B77" s="35" t="s">
        <v>275</v>
      </c>
      <c r="C77" s="36" t="s">
        <v>69</v>
      </c>
      <c r="D77" s="31">
        <v>9.29</v>
      </c>
      <c r="E77" s="31">
        <v>10</v>
      </c>
      <c r="F77" s="31">
        <v>22.71</v>
      </c>
      <c r="G77" s="31">
        <v>217.99</v>
      </c>
      <c r="H77" s="37">
        <v>70</v>
      </c>
      <c r="I77" s="3"/>
      <c r="J77" s="3"/>
      <c r="K77" s="3"/>
      <c r="L77" s="3"/>
      <c r="M77" s="3"/>
      <c r="N77" s="3"/>
      <c r="O77" s="3"/>
      <c r="P77" s="3"/>
      <c r="Q77" s="3"/>
    </row>
    <row r="78" spans="1:17" s="1" customFormat="1" ht="12.75" customHeight="1">
      <c r="A78" s="34"/>
      <c r="B78" s="35" t="s">
        <v>276</v>
      </c>
      <c r="C78" s="36">
        <v>20</v>
      </c>
      <c r="D78" s="31">
        <v>0.6</v>
      </c>
      <c r="E78" s="31">
        <v>0.24</v>
      </c>
      <c r="F78" s="31">
        <v>4.12</v>
      </c>
      <c r="G78" s="31">
        <v>20.96</v>
      </c>
      <c r="H78" s="37">
        <v>5</v>
      </c>
      <c r="I78" s="3"/>
      <c r="J78" s="3"/>
      <c r="K78" s="3"/>
      <c r="L78" s="3"/>
      <c r="M78" s="3"/>
      <c r="N78" s="3"/>
      <c r="O78" s="3"/>
      <c r="P78" s="3"/>
      <c r="Q78" s="3"/>
    </row>
    <row r="79" spans="1:17" s="1" customFormat="1" ht="12.75" customHeight="1">
      <c r="A79" s="34"/>
      <c r="B79" s="35" t="s">
        <v>44</v>
      </c>
      <c r="C79" s="36">
        <v>150</v>
      </c>
      <c r="D79" s="31">
        <v>0</v>
      </c>
      <c r="E79" s="31">
        <v>0</v>
      </c>
      <c r="F79" s="31">
        <v>21.2</v>
      </c>
      <c r="G79" s="31">
        <v>84.6</v>
      </c>
      <c r="H79" s="37">
        <v>26</v>
      </c>
      <c r="I79" s="3"/>
      <c r="J79" s="3"/>
      <c r="K79" s="3"/>
      <c r="L79" s="3"/>
      <c r="M79" s="3"/>
      <c r="N79" s="3"/>
      <c r="O79" s="3"/>
      <c r="P79" s="3"/>
      <c r="Q79" s="3"/>
    </row>
    <row r="80" spans="1:17" s="1" customFormat="1" ht="12.75" customHeight="1">
      <c r="A80" s="34"/>
      <c r="B80" s="35" t="s">
        <v>277</v>
      </c>
      <c r="C80" s="36" t="s">
        <v>200</v>
      </c>
      <c r="D80" s="31" t="s">
        <v>201</v>
      </c>
      <c r="E80" s="31" t="s">
        <v>206</v>
      </c>
      <c r="F80" s="31" t="s">
        <v>207</v>
      </c>
      <c r="G80" s="31" t="s">
        <v>204</v>
      </c>
      <c r="H80" s="37" t="s">
        <v>101</v>
      </c>
      <c r="I80" s="3"/>
      <c r="J80" s="3"/>
      <c r="K80" s="3"/>
      <c r="L80" s="3"/>
      <c r="M80" s="3"/>
      <c r="N80" s="3"/>
      <c r="O80" s="3"/>
      <c r="P80" s="3"/>
      <c r="Q80" s="3"/>
    </row>
    <row r="81" spans="1:17" s="1" customFormat="1" ht="12.75" customHeight="1">
      <c r="A81" s="34" t="s">
        <v>13</v>
      </c>
      <c r="B81" s="35" t="s">
        <v>278</v>
      </c>
      <c r="C81" s="36">
        <v>40</v>
      </c>
      <c r="D81" s="31">
        <v>0.501</v>
      </c>
      <c r="E81" s="31">
        <v>2.626</v>
      </c>
      <c r="F81" s="31">
        <v>8.725</v>
      </c>
      <c r="G81" s="31">
        <v>58.353</v>
      </c>
      <c r="H81" s="37">
        <v>109</v>
      </c>
      <c r="I81" s="3"/>
      <c r="J81" s="3"/>
      <c r="K81" s="3"/>
      <c r="L81" s="3"/>
      <c r="M81" s="3"/>
      <c r="N81" s="3"/>
      <c r="O81" s="3"/>
      <c r="P81" s="3"/>
      <c r="Q81" s="3"/>
    </row>
    <row r="82" spans="1:17" s="1" customFormat="1" ht="12.75" customHeight="1">
      <c r="A82" s="34"/>
      <c r="B82" s="35" t="s">
        <v>38</v>
      </c>
      <c r="C82" s="36" t="s">
        <v>191</v>
      </c>
      <c r="D82" s="31">
        <v>3.35</v>
      </c>
      <c r="E82" s="31">
        <v>7.33</v>
      </c>
      <c r="F82" s="31">
        <v>7.81</v>
      </c>
      <c r="G82" s="31">
        <v>131.3</v>
      </c>
      <c r="H82" s="37">
        <v>30</v>
      </c>
      <c r="I82" s="3"/>
      <c r="J82" s="3"/>
      <c r="K82" s="3"/>
      <c r="L82" s="3"/>
      <c r="M82" s="3"/>
      <c r="N82" s="3"/>
      <c r="O82" s="3"/>
      <c r="P82" s="3"/>
      <c r="Q82" s="3"/>
    </row>
    <row r="83" spans="1:17" s="1" customFormat="1" ht="14.25" customHeight="1">
      <c r="A83" s="34"/>
      <c r="B83" s="35" t="s">
        <v>39</v>
      </c>
      <c r="C83" s="36" t="s">
        <v>192</v>
      </c>
      <c r="D83" s="31">
        <v>6.84</v>
      </c>
      <c r="E83" s="31">
        <v>5.78</v>
      </c>
      <c r="F83" s="31">
        <v>32.93</v>
      </c>
      <c r="G83" s="31">
        <v>216.4</v>
      </c>
      <c r="H83" s="37">
        <v>89</v>
      </c>
      <c r="I83" s="3"/>
      <c r="J83" s="3"/>
      <c r="K83" s="3"/>
      <c r="L83" s="3"/>
      <c r="M83" s="3"/>
      <c r="N83" s="3"/>
      <c r="O83" s="3"/>
      <c r="P83" s="3"/>
      <c r="Q83" s="3"/>
    </row>
    <row r="84" spans="1:17" s="1" customFormat="1" ht="14.25" customHeight="1">
      <c r="A84" s="34"/>
      <c r="B84" s="35" t="s">
        <v>40</v>
      </c>
      <c r="C84" s="36" t="s">
        <v>133</v>
      </c>
      <c r="D84" s="31">
        <v>8.36</v>
      </c>
      <c r="E84" s="31">
        <v>7.88</v>
      </c>
      <c r="F84" s="31">
        <v>2.12</v>
      </c>
      <c r="G84" s="31">
        <v>112.9</v>
      </c>
      <c r="H84" s="37">
        <v>56</v>
      </c>
      <c r="I84" s="3"/>
      <c r="J84" s="3"/>
      <c r="K84" s="3"/>
      <c r="L84" s="3"/>
      <c r="M84" s="3"/>
      <c r="N84" s="3"/>
      <c r="O84" s="3"/>
      <c r="P84" s="3"/>
      <c r="Q84" s="3"/>
    </row>
    <row r="85" spans="1:17" s="1" customFormat="1" ht="14.25" customHeight="1">
      <c r="A85" s="40"/>
      <c r="B85" s="35" t="s">
        <v>41</v>
      </c>
      <c r="C85" s="36">
        <v>150</v>
      </c>
      <c r="D85" s="31">
        <v>0.15</v>
      </c>
      <c r="E85" s="31">
        <v>0</v>
      </c>
      <c r="F85" s="31">
        <v>19.28</v>
      </c>
      <c r="G85" s="31">
        <v>78.75</v>
      </c>
      <c r="H85" s="37">
        <v>171</v>
      </c>
      <c r="I85" s="3"/>
      <c r="J85" s="3"/>
      <c r="K85" s="3"/>
      <c r="L85" s="3"/>
      <c r="M85" s="3"/>
      <c r="N85" s="3"/>
      <c r="O85" s="3"/>
      <c r="P85" s="3"/>
      <c r="Q85" s="3"/>
    </row>
    <row r="86" spans="1:17" s="1" customFormat="1" ht="12.75" customHeight="1">
      <c r="A86" s="34"/>
      <c r="B86" s="35" t="s">
        <v>16</v>
      </c>
      <c r="C86" s="36">
        <v>30</v>
      </c>
      <c r="D86" s="31">
        <v>1.84</v>
      </c>
      <c r="E86" s="31">
        <v>0.642</v>
      </c>
      <c r="F86" s="31">
        <v>12.56</v>
      </c>
      <c r="G86" s="31">
        <v>64.33</v>
      </c>
      <c r="H86" s="37">
        <v>1</v>
      </c>
      <c r="I86" s="3"/>
      <c r="J86" s="3"/>
      <c r="K86" s="3"/>
      <c r="L86" s="3"/>
      <c r="M86" s="3"/>
      <c r="N86" s="3"/>
      <c r="O86" s="3"/>
      <c r="P86" s="3"/>
      <c r="Q86" s="3"/>
    </row>
    <row r="87" spans="1:17" s="1" customFormat="1" ht="12.75" customHeight="1">
      <c r="A87" s="40"/>
      <c r="B87" s="35" t="s">
        <v>17</v>
      </c>
      <c r="C87" s="36">
        <v>30</v>
      </c>
      <c r="D87" s="31">
        <v>2.4</v>
      </c>
      <c r="E87" s="31">
        <v>0.4</v>
      </c>
      <c r="F87" s="31">
        <v>17.73</v>
      </c>
      <c r="G87" s="31">
        <v>75.6</v>
      </c>
      <c r="H87" s="37">
        <v>6</v>
      </c>
      <c r="I87" s="3"/>
      <c r="J87" s="3"/>
      <c r="K87" s="3"/>
      <c r="L87" s="3"/>
      <c r="M87" s="3"/>
      <c r="N87" s="3"/>
      <c r="O87" s="3"/>
      <c r="P87" s="3"/>
      <c r="Q87" s="3"/>
    </row>
    <row r="88" spans="1:17" s="1" customFormat="1" ht="14.25" customHeight="1">
      <c r="A88" s="34" t="s">
        <v>18</v>
      </c>
      <c r="B88" s="35" t="s">
        <v>103</v>
      </c>
      <c r="C88" s="36" t="s">
        <v>84</v>
      </c>
      <c r="D88" s="39">
        <v>8.849</v>
      </c>
      <c r="E88" s="39">
        <v>5.019</v>
      </c>
      <c r="F88" s="39">
        <v>2.592</v>
      </c>
      <c r="G88" s="39">
        <v>90.29</v>
      </c>
      <c r="H88" s="37">
        <v>68</v>
      </c>
      <c r="I88" s="3"/>
      <c r="J88" s="3"/>
      <c r="K88" s="3"/>
      <c r="L88" s="3"/>
      <c r="M88" s="3"/>
      <c r="N88" s="3"/>
      <c r="O88" s="3"/>
      <c r="P88" s="3"/>
      <c r="Q88" s="3"/>
    </row>
    <row r="89" spans="1:17" s="1" customFormat="1" ht="14.25" customHeight="1">
      <c r="A89" s="34"/>
      <c r="B89" s="35" t="s">
        <v>16</v>
      </c>
      <c r="C89" s="36">
        <v>20</v>
      </c>
      <c r="D89" s="31">
        <v>1.225</v>
      </c>
      <c r="E89" s="31">
        <v>0.428</v>
      </c>
      <c r="F89" s="31">
        <v>7.31</v>
      </c>
      <c r="G89" s="31">
        <v>58.372</v>
      </c>
      <c r="H89" s="37">
        <v>133</v>
      </c>
      <c r="I89" s="3"/>
      <c r="J89" s="3"/>
      <c r="K89" s="3"/>
      <c r="L89" s="3"/>
      <c r="M89" s="3"/>
      <c r="N89" s="3"/>
      <c r="O89" s="3"/>
      <c r="P89" s="3"/>
      <c r="Q89" s="3"/>
    </row>
    <row r="90" spans="1:17" s="1" customFormat="1" ht="14.25" customHeight="1">
      <c r="A90" s="34"/>
      <c r="B90" s="35" t="s">
        <v>129</v>
      </c>
      <c r="C90" s="36" t="s">
        <v>79</v>
      </c>
      <c r="D90" s="31">
        <v>0.54</v>
      </c>
      <c r="E90" s="31">
        <v>2.12</v>
      </c>
      <c r="F90" s="31">
        <v>3.47</v>
      </c>
      <c r="G90" s="31">
        <v>35.1</v>
      </c>
      <c r="H90" s="37">
        <v>145</v>
      </c>
      <c r="I90" s="3"/>
      <c r="J90" s="3"/>
      <c r="K90" s="3"/>
      <c r="L90" s="3"/>
      <c r="M90" s="3"/>
      <c r="N90" s="3"/>
      <c r="O90" s="3"/>
      <c r="P90" s="3"/>
      <c r="Q90" s="3"/>
    </row>
    <row r="91" spans="1:17" s="1" customFormat="1" ht="14.25" customHeight="1">
      <c r="A91" s="40"/>
      <c r="B91" s="35" t="s">
        <v>116</v>
      </c>
      <c r="C91" s="36" t="s">
        <v>113</v>
      </c>
      <c r="D91" s="39" t="s">
        <v>252</v>
      </c>
      <c r="E91" s="39" t="s">
        <v>253</v>
      </c>
      <c r="F91" s="39" t="s">
        <v>254</v>
      </c>
      <c r="G91" s="39" t="s">
        <v>255</v>
      </c>
      <c r="H91" s="37" t="s">
        <v>208</v>
      </c>
      <c r="I91" s="3"/>
      <c r="J91" s="3"/>
      <c r="K91" s="3"/>
      <c r="L91" s="3"/>
      <c r="M91" s="3"/>
      <c r="N91" s="3"/>
      <c r="O91" s="3"/>
      <c r="P91" s="3"/>
      <c r="Q91" s="3"/>
    </row>
    <row r="92" spans="1:17" s="19" customFormat="1" ht="14.25" customHeight="1">
      <c r="A92" s="100" t="s">
        <v>42</v>
      </c>
      <c r="B92" s="101"/>
      <c r="C92" s="52"/>
      <c r="D92" s="48">
        <f>SUM(D77:D91)</f>
        <v>43.94499999999999</v>
      </c>
      <c r="E92" s="48">
        <f>SUM(E77:E91)</f>
        <v>42.464999999999996</v>
      </c>
      <c r="F92" s="48">
        <f>SUM(F77:F91)</f>
        <v>162.55700000000002</v>
      </c>
      <c r="G92" s="48">
        <f>SUM(G77:G91)</f>
        <v>1244.945</v>
      </c>
      <c r="H92" s="24"/>
      <c r="I92" s="18"/>
      <c r="J92" s="18"/>
      <c r="K92" s="18"/>
      <c r="L92" s="18"/>
      <c r="M92" s="18"/>
      <c r="N92" s="18"/>
      <c r="O92" s="18"/>
      <c r="P92" s="18"/>
      <c r="Q92" s="18"/>
    </row>
    <row r="93" spans="1:17" s="1" customFormat="1" ht="12.75" customHeight="1">
      <c r="A93" s="34" t="s">
        <v>43</v>
      </c>
      <c r="B93" s="35"/>
      <c r="C93" s="36"/>
      <c r="D93" s="39"/>
      <c r="E93" s="39"/>
      <c r="F93" s="39"/>
      <c r="G93" s="39"/>
      <c r="H93" s="37"/>
      <c r="I93" s="3"/>
      <c r="J93" s="3"/>
      <c r="K93" s="3"/>
      <c r="L93" s="3"/>
      <c r="M93" s="3"/>
      <c r="N93" s="3"/>
      <c r="O93" s="3"/>
      <c r="P93" s="3"/>
      <c r="Q93" s="3"/>
    </row>
    <row r="94" spans="1:17" s="1" customFormat="1" ht="14.25" customHeight="1">
      <c r="A94" s="34" t="s">
        <v>9</v>
      </c>
      <c r="B94" s="35" t="s">
        <v>279</v>
      </c>
      <c r="C94" s="36">
        <v>150</v>
      </c>
      <c r="D94" s="31">
        <v>6.76</v>
      </c>
      <c r="E94" s="31">
        <v>10.42</v>
      </c>
      <c r="F94" s="31">
        <v>25.86</v>
      </c>
      <c r="G94" s="31">
        <v>224.94</v>
      </c>
      <c r="H94" s="37">
        <v>88</v>
      </c>
      <c r="I94" s="3"/>
      <c r="J94" s="3"/>
      <c r="K94" s="3"/>
      <c r="L94" s="3"/>
      <c r="M94" s="3"/>
      <c r="N94" s="3"/>
      <c r="O94" s="3"/>
      <c r="P94" s="3"/>
      <c r="Q94" s="3"/>
    </row>
    <row r="95" spans="1:17" s="1" customFormat="1" ht="14.25" customHeight="1">
      <c r="A95" s="34"/>
      <c r="B95" s="35" t="s">
        <v>16</v>
      </c>
      <c r="C95" s="36">
        <v>20</v>
      </c>
      <c r="D95" s="31">
        <v>1.225</v>
      </c>
      <c r="E95" s="31">
        <v>0.428</v>
      </c>
      <c r="F95" s="31">
        <v>7.31</v>
      </c>
      <c r="G95" s="31">
        <v>58.372</v>
      </c>
      <c r="H95" s="37">
        <v>133</v>
      </c>
      <c r="I95" s="3"/>
      <c r="J95" s="3"/>
      <c r="K95" s="3"/>
      <c r="L95" s="3"/>
      <c r="M95" s="3"/>
      <c r="N95" s="3"/>
      <c r="O95" s="3"/>
      <c r="P95" s="3"/>
      <c r="Q95" s="3"/>
    </row>
    <row r="96" spans="1:17" s="1" customFormat="1" ht="12.75" customHeight="1">
      <c r="A96" s="34"/>
      <c r="B96" s="35" t="s">
        <v>37</v>
      </c>
      <c r="C96" s="36">
        <v>150</v>
      </c>
      <c r="D96" s="31">
        <v>9</v>
      </c>
      <c r="E96" s="31">
        <v>2.295</v>
      </c>
      <c r="F96" s="31">
        <v>10.497</v>
      </c>
      <c r="G96" s="31">
        <v>39.795</v>
      </c>
      <c r="H96" s="37">
        <v>20</v>
      </c>
      <c r="I96" s="3"/>
      <c r="J96" s="3"/>
      <c r="K96" s="3"/>
      <c r="L96" s="3"/>
      <c r="M96" s="3"/>
      <c r="N96" s="3"/>
      <c r="O96" s="3"/>
      <c r="P96" s="3"/>
      <c r="Q96" s="3"/>
    </row>
    <row r="97" spans="1:17" s="1" customFormat="1" ht="29.25" customHeight="1">
      <c r="A97" s="34"/>
      <c r="B97" s="35" t="s">
        <v>280</v>
      </c>
      <c r="C97" s="36" t="s">
        <v>209</v>
      </c>
      <c r="D97" s="31" t="s">
        <v>210</v>
      </c>
      <c r="E97" s="31" t="s">
        <v>211</v>
      </c>
      <c r="F97" s="31" t="s">
        <v>212</v>
      </c>
      <c r="G97" s="31" t="s">
        <v>213</v>
      </c>
      <c r="H97" s="37" t="s">
        <v>214</v>
      </c>
      <c r="I97" s="3"/>
      <c r="J97" s="3"/>
      <c r="K97" s="3"/>
      <c r="L97" s="3"/>
      <c r="M97" s="3"/>
      <c r="N97" s="3"/>
      <c r="O97" s="3"/>
      <c r="P97" s="3"/>
      <c r="Q97" s="3"/>
    </row>
    <row r="98" spans="1:17" s="1" customFormat="1" ht="16.5" customHeight="1">
      <c r="A98" s="34" t="s">
        <v>13</v>
      </c>
      <c r="B98" s="35" t="s">
        <v>130</v>
      </c>
      <c r="C98" s="36" t="s">
        <v>102</v>
      </c>
      <c r="D98" s="31">
        <v>0.41</v>
      </c>
      <c r="E98" s="31">
        <v>1.57</v>
      </c>
      <c r="F98" s="31">
        <v>2.08</v>
      </c>
      <c r="G98" s="31">
        <v>24.09</v>
      </c>
      <c r="H98" s="37">
        <v>158</v>
      </c>
      <c r="I98" s="3"/>
      <c r="J98" s="3"/>
      <c r="K98" s="3"/>
      <c r="L98" s="3"/>
      <c r="M98" s="3"/>
      <c r="N98" s="3"/>
      <c r="O98" s="3"/>
      <c r="P98" s="3"/>
      <c r="Q98" s="3"/>
    </row>
    <row r="99" spans="1:17" s="1" customFormat="1" ht="14.25" customHeight="1">
      <c r="A99" s="34"/>
      <c r="B99" s="35" t="s">
        <v>281</v>
      </c>
      <c r="C99" s="36" t="s">
        <v>191</v>
      </c>
      <c r="D99" s="31">
        <v>2.28</v>
      </c>
      <c r="E99" s="31">
        <v>3.92</v>
      </c>
      <c r="F99" s="31">
        <v>12.6</v>
      </c>
      <c r="G99" s="31">
        <v>90.9</v>
      </c>
      <c r="H99" s="37">
        <v>121</v>
      </c>
      <c r="I99" s="3"/>
      <c r="J99" s="3"/>
      <c r="K99" s="3"/>
      <c r="L99" s="3"/>
      <c r="M99" s="3"/>
      <c r="N99" s="3"/>
      <c r="O99" s="3"/>
      <c r="P99" s="3"/>
      <c r="Q99" s="3"/>
    </row>
    <row r="100" spans="1:17" s="1" customFormat="1" ht="12.75" customHeight="1">
      <c r="A100" s="34"/>
      <c r="B100" s="35" t="s">
        <v>45</v>
      </c>
      <c r="C100" s="36">
        <v>30</v>
      </c>
      <c r="D100" s="31">
        <v>0.248</v>
      </c>
      <c r="E100" s="31">
        <v>1.44</v>
      </c>
      <c r="F100" s="31">
        <v>1.991</v>
      </c>
      <c r="G100" s="31">
        <v>21.415</v>
      </c>
      <c r="H100" s="37">
        <v>81</v>
      </c>
      <c r="I100" s="3"/>
      <c r="J100" s="3"/>
      <c r="K100" s="3"/>
      <c r="L100" s="3"/>
      <c r="M100" s="3"/>
      <c r="N100" s="3"/>
      <c r="O100" s="3"/>
      <c r="P100" s="3"/>
      <c r="Q100" s="3"/>
    </row>
    <row r="101" spans="1:17" s="1" customFormat="1" ht="14.25" customHeight="1">
      <c r="A101" s="34"/>
      <c r="B101" s="35" t="s">
        <v>46</v>
      </c>
      <c r="C101" s="36" t="s">
        <v>192</v>
      </c>
      <c r="D101" s="31">
        <v>2.3088</v>
      </c>
      <c r="E101" s="31">
        <v>4.4203</v>
      </c>
      <c r="F101" s="31">
        <v>18.237</v>
      </c>
      <c r="G101" s="31">
        <v>139.128</v>
      </c>
      <c r="H101" s="37">
        <v>80</v>
      </c>
      <c r="I101" s="3"/>
      <c r="J101" s="3"/>
      <c r="K101" s="3"/>
      <c r="L101" s="3"/>
      <c r="M101" s="3"/>
      <c r="N101" s="3"/>
      <c r="O101" s="3"/>
      <c r="P101" s="3"/>
      <c r="Q101" s="3"/>
    </row>
    <row r="102" spans="1:17" s="1" customFormat="1" ht="12.75" customHeight="1">
      <c r="A102" s="34"/>
      <c r="B102" s="35" t="s">
        <v>47</v>
      </c>
      <c r="C102" s="36" t="s">
        <v>84</v>
      </c>
      <c r="D102" s="31">
        <v>8.1698</v>
      </c>
      <c r="E102" s="31">
        <v>7.6812</v>
      </c>
      <c r="F102" s="31">
        <v>3.1527</v>
      </c>
      <c r="G102" s="31">
        <v>114.554</v>
      </c>
      <c r="H102" s="37">
        <v>128</v>
      </c>
      <c r="I102" s="3"/>
      <c r="J102" s="3"/>
      <c r="K102" s="3"/>
      <c r="L102" s="3"/>
      <c r="M102" s="3"/>
      <c r="N102" s="3"/>
      <c r="O102" s="3"/>
      <c r="P102" s="3"/>
      <c r="Q102" s="3"/>
    </row>
    <row r="103" spans="1:17" s="1" customFormat="1" ht="12.75" customHeight="1">
      <c r="A103" s="40"/>
      <c r="B103" s="35" t="s">
        <v>16</v>
      </c>
      <c r="C103" s="36">
        <v>30</v>
      </c>
      <c r="D103" s="31">
        <v>1.84</v>
      </c>
      <c r="E103" s="31">
        <v>0.642</v>
      </c>
      <c r="F103" s="31">
        <v>12.56</v>
      </c>
      <c r="G103" s="31">
        <v>64.33</v>
      </c>
      <c r="H103" s="37">
        <v>1</v>
      </c>
      <c r="I103" s="3"/>
      <c r="J103" s="3"/>
      <c r="K103" s="3"/>
      <c r="L103" s="3"/>
      <c r="M103" s="3"/>
      <c r="N103" s="3"/>
      <c r="O103" s="3"/>
      <c r="P103" s="3"/>
      <c r="Q103" s="3"/>
    </row>
    <row r="104" spans="1:17" s="1" customFormat="1" ht="13.5" customHeight="1">
      <c r="A104" s="34"/>
      <c r="B104" s="35" t="s">
        <v>17</v>
      </c>
      <c r="C104" s="36">
        <v>30</v>
      </c>
      <c r="D104" s="31">
        <v>2.4</v>
      </c>
      <c r="E104" s="31">
        <v>0.4</v>
      </c>
      <c r="F104" s="31">
        <v>17.73</v>
      </c>
      <c r="G104" s="31">
        <v>75.6</v>
      </c>
      <c r="H104" s="37">
        <v>6</v>
      </c>
      <c r="I104" s="3"/>
      <c r="J104" s="3"/>
      <c r="K104" s="3"/>
      <c r="L104" s="3"/>
      <c r="M104" s="3"/>
      <c r="N104" s="3"/>
      <c r="O104" s="3"/>
      <c r="P104" s="3"/>
      <c r="Q104" s="3"/>
    </row>
    <row r="105" spans="1:17" s="1" customFormat="1" ht="14.25" customHeight="1">
      <c r="A105" s="34"/>
      <c r="B105" s="35" t="s">
        <v>104</v>
      </c>
      <c r="C105" s="36" t="s">
        <v>81</v>
      </c>
      <c r="D105" s="31">
        <v>0.33</v>
      </c>
      <c r="E105" s="31">
        <v>0.02</v>
      </c>
      <c r="F105" s="31">
        <v>20.82</v>
      </c>
      <c r="G105" s="31">
        <v>84.75</v>
      </c>
      <c r="H105" s="37">
        <v>16</v>
      </c>
      <c r="I105" s="3"/>
      <c r="J105" s="3"/>
      <c r="K105" s="3"/>
      <c r="L105" s="3"/>
      <c r="M105" s="3"/>
      <c r="N105" s="3"/>
      <c r="O105" s="3"/>
      <c r="P105" s="3"/>
      <c r="Q105" s="3"/>
    </row>
    <row r="106" spans="1:17" s="1" customFormat="1" ht="15" customHeight="1">
      <c r="A106" s="34" t="s">
        <v>18</v>
      </c>
      <c r="B106" s="35" t="s">
        <v>282</v>
      </c>
      <c r="C106" s="36" t="s">
        <v>215</v>
      </c>
      <c r="D106" s="39">
        <v>19.341</v>
      </c>
      <c r="E106" s="39">
        <v>16.308</v>
      </c>
      <c r="F106" s="39">
        <v>21.168</v>
      </c>
      <c r="G106" s="39">
        <v>303.52</v>
      </c>
      <c r="H106" s="37">
        <v>73</v>
      </c>
      <c r="I106" s="3"/>
      <c r="J106" s="3"/>
      <c r="K106" s="3"/>
      <c r="L106" s="3"/>
      <c r="M106" s="3"/>
      <c r="N106" s="3"/>
      <c r="O106" s="3"/>
      <c r="P106" s="3"/>
      <c r="Q106" s="3"/>
    </row>
    <row r="107" spans="1:17" s="1" customFormat="1" ht="17.25" customHeight="1">
      <c r="A107" s="34"/>
      <c r="B107" s="35" t="s">
        <v>283</v>
      </c>
      <c r="C107" s="36" t="s">
        <v>113</v>
      </c>
      <c r="D107" s="39" t="s">
        <v>245</v>
      </c>
      <c r="E107" s="39" t="s">
        <v>246</v>
      </c>
      <c r="F107" s="39" t="s">
        <v>247</v>
      </c>
      <c r="G107" s="39" t="s">
        <v>248</v>
      </c>
      <c r="H107" s="37" t="s">
        <v>180</v>
      </c>
      <c r="I107" s="3"/>
      <c r="J107" s="3"/>
      <c r="K107" s="3"/>
      <c r="L107" s="3"/>
      <c r="M107" s="3"/>
      <c r="N107" s="3"/>
      <c r="O107" s="3"/>
      <c r="P107" s="3"/>
      <c r="Q107" s="3"/>
    </row>
    <row r="108" spans="1:17" s="19" customFormat="1" ht="15.75" customHeight="1">
      <c r="A108" s="90" t="s">
        <v>48</v>
      </c>
      <c r="B108" s="90"/>
      <c r="C108" s="52"/>
      <c r="D108" s="48">
        <f>SUM(D94:D107)</f>
        <v>54.3126</v>
      </c>
      <c r="E108" s="48">
        <f>SUM(E94:E107)</f>
        <v>49.544500000000006</v>
      </c>
      <c r="F108" s="48">
        <f>SUM(F94:F107)</f>
        <v>154.00570000000002</v>
      </c>
      <c r="G108" s="48">
        <f>SUM(G94:G107)</f>
        <v>1241.394</v>
      </c>
      <c r="H108" s="24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s="19" customFormat="1" ht="24" customHeight="1">
      <c r="A109" s="46"/>
      <c r="B109" s="46"/>
      <c r="C109" s="29" t="s">
        <v>98</v>
      </c>
      <c r="D109" s="73" t="s">
        <v>5</v>
      </c>
      <c r="E109" s="73" t="s">
        <v>6</v>
      </c>
      <c r="F109" s="73" t="s">
        <v>7</v>
      </c>
      <c r="G109" s="73" t="s">
        <v>99</v>
      </c>
      <c r="H109" s="33" t="s">
        <v>100</v>
      </c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s="19" customFormat="1" ht="24.75" customHeight="1">
      <c r="A110" s="90" t="s">
        <v>49</v>
      </c>
      <c r="B110" s="90"/>
      <c r="C110" s="52"/>
      <c r="D110" s="48">
        <f>D43+D60+D75+D92+D108</f>
        <v>185.86839999999998</v>
      </c>
      <c r="E110" s="48">
        <f>E43+E60+E75+E92+E108</f>
        <v>203.1532</v>
      </c>
      <c r="F110" s="48">
        <f>F43+F60+F75+F92+F108</f>
        <v>898.8294000000001</v>
      </c>
      <c r="G110" s="48">
        <f>G43+G60+G75+G92+G108</f>
        <v>5782.668600000001</v>
      </c>
      <c r="H110" s="24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s="19" customFormat="1" ht="24.75" customHeight="1">
      <c r="A111" s="90" t="s">
        <v>50</v>
      </c>
      <c r="B111" s="90"/>
      <c r="C111" s="25"/>
      <c r="D111" s="53">
        <f>D110/5</f>
        <v>37.17368</v>
      </c>
      <c r="E111" s="53">
        <f>E110/5</f>
        <v>40.63064</v>
      </c>
      <c r="F111" s="53">
        <f>F110/5</f>
        <v>179.76588</v>
      </c>
      <c r="G111" s="53">
        <f>G110/5</f>
        <v>1156.5337200000001</v>
      </c>
      <c r="H111" s="24"/>
      <c r="I111" s="54">
        <f>D111+E111+F111</f>
        <v>257.5702</v>
      </c>
      <c r="J111" s="18"/>
      <c r="K111" s="18"/>
      <c r="L111" s="18"/>
      <c r="M111" s="18"/>
      <c r="N111" s="18"/>
      <c r="O111" s="18"/>
      <c r="P111" s="18"/>
      <c r="Q111" s="18"/>
    </row>
    <row r="112" spans="1:17" s="19" customFormat="1" ht="32.25" customHeight="1">
      <c r="A112" s="90" t="s">
        <v>51</v>
      </c>
      <c r="B112" s="90"/>
      <c r="C112" s="25"/>
      <c r="D112" s="47">
        <f>D111/I111</f>
        <v>0.14432445989481701</v>
      </c>
      <c r="E112" s="47">
        <f>E111/I111</f>
        <v>0.1577458883054018</v>
      </c>
      <c r="F112" s="47">
        <f>F111/I111</f>
        <v>0.6979296517997812</v>
      </c>
      <c r="G112" s="48"/>
      <c r="H112" s="24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s="19" customFormat="1" ht="32.25" customHeight="1">
      <c r="A113" s="65"/>
      <c r="B113" s="65"/>
      <c r="C113" s="14"/>
      <c r="D113" s="15"/>
      <c r="E113" s="15"/>
      <c r="F113" s="15"/>
      <c r="G113" s="16"/>
      <c r="H113" s="17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287.25" customHeight="1">
      <c r="A114" s="21"/>
      <c r="B114" s="3"/>
      <c r="C114" s="9"/>
      <c r="D114" s="7"/>
      <c r="E114" s="7"/>
      <c r="F114" s="7"/>
      <c r="G114" s="7"/>
      <c r="H114" s="5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62" customFormat="1" ht="58.5" customHeight="1">
      <c r="A115" s="56" t="s">
        <v>90</v>
      </c>
      <c r="B115" s="57"/>
      <c r="C115" s="58"/>
      <c r="D115" s="59"/>
      <c r="E115" s="59"/>
      <c r="F115" s="59"/>
      <c r="G115" s="59"/>
      <c r="H115" s="60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1:17" s="62" customFormat="1" ht="41.25" customHeight="1">
      <c r="A116" s="56" t="s">
        <v>88</v>
      </c>
      <c r="B116" s="57"/>
      <c r="C116" s="58"/>
      <c r="D116" s="59"/>
      <c r="E116" s="59"/>
      <c r="F116" s="59"/>
      <c r="G116" s="59"/>
      <c r="H116" s="60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1:17" s="62" customFormat="1" ht="30.75" customHeight="1">
      <c r="A117" s="56" t="s">
        <v>89</v>
      </c>
      <c r="B117" s="57"/>
      <c r="C117" s="58"/>
      <c r="D117" s="59"/>
      <c r="E117" s="59"/>
      <c r="F117" s="59"/>
      <c r="G117" s="59"/>
      <c r="H117" s="60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1:17" ht="54.75" customHeight="1">
      <c r="A118" s="92" t="s">
        <v>0</v>
      </c>
      <c r="B118" s="92" t="s">
        <v>1</v>
      </c>
      <c r="C118" s="96" t="s">
        <v>85</v>
      </c>
      <c r="D118" s="89" t="s">
        <v>2</v>
      </c>
      <c r="E118" s="89"/>
      <c r="F118" s="89"/>
      <c r="G118" s="89" t="s">
        <v>3</v>
      </c>
      <c r="H118" s="92" t="s">
        <v>4</v>
      </c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33.75" customHeight="1">
      <c r="A119" s="92"/>
      <c r="B119" s="92"/>
      <c r="C119" s="96"/>
      <c r="D119" s="26" t="s">
        <v>5</v>
      </c>
      <c r="E119" s="26" t="s">
        <v>6</v>
      </c>
      <c r="F119" s="26" t="s">
        <v>7</v>
      </c>
      <c r="G119" s="89"/>
      <c r="H119" s="9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23.25" customHeight="1">
      <c r="A120" s="27" t="s">
        <v>8</v>
      </c>
      <c r="B120" s="28"/>
      <c r="C120" s="29"/>
      <c r="D120" s="30"/>
      <c r="E120" s="31"/>
      <c r="F120" s="30"/>
      <c r="G120" s="32"/>
      <c r="H120" s="33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" customHeight="1">
      <c r="A121" s="34" t="s">
        <v>9</v>
      </c>
      <c r="B121" s="35" t="s">
        <v>54</v>
      </c>
      <c r="C121" s="36">
        <v>150</v>
      </c>
      <c r="D121" s="31">
        <v>4.74</v>
      </c>
      <c r="E121" s="31">
        <v>7.64</v>
      </c>
      <c r="F121" s="31">
        <v>8.87</v>
      </c>
      <c r="G121" s="31">
        <v>167.37</v>
      </c>
      <c r="H121" s="37">
        <v>84</v>
      </c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" customHeight="1">
      <c r="A122" s="34"/>
      <c r="B122" s="35" t="s">
        <v>125</v>
      </c>
      <c r="C122" s="36" t="s">
        <v>80</v>
      </c>
      <c r="D122" s="31">
        <v>1.3</v>
      </c>
      <c r="E122" s="31">
        <v>2.56</v>
      </c>
      <c r="F122" s="31">
        <v>7.86</v>
      </c>
      <c r="G122" s="31">
        <v>60.2</v>
      </c>
      <c r="H122" s="37">
        <v>2</v>
      </c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" customHeight="1">
      <c r="A123" s="34"/>
      <c r="B123" s="35" t="s">
        <v>44</v>
      </c>
      <c r="C123" s="36">
        <v>150</v>
      </c>
      <c r="D123" s="31">
        <v>0</v>
      </c>
      <c r="E123" s="31">
        <v>0</v>
      </c>
      <c r="F123" s="31">
        <v>21.2</v>
      </c>
      <c r="G123" s="31">
        <v>84.6</v>
      </c>
      <c r="H123" s="37">
        <v>26</v>
      </c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 customHeight="1">
      <c r="A124" s="34"/>
      <c r="B124" s="35" t="s">
        <v>117</v>
      </c>
      <c r="C124" s="36" t="s">
        <v>209</v>
      </c>
      <c r="D124" s="31" t="s">
        <v>216</v>
      </c>
      <c r="E124" s="31" t="s">
        <v>211</v>
      </c>
      <c r="F124" s="31" t="s">
        <v>217</v>
      </c>
      <c r="G124" s="31" t="s">
        <v>218</v>
      </c>
      <c r="H124" s="37" t="s">
        <v>118</v>
      </c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 customHeight="1">
      <c r="A125" s="34" t="s">
        <v>13</v>
      </c>
      <c r="B125" s="35" t="s">
        <v>181</v>
      </c>
      <c r="C125" s="36" t="s">
        <v>102</v>
      </c>
      <c r="D125" s="31">
        <v>0.178</v>
      </c>
      <c r="E125" s="31">
        <v>1.935</v>
      </c>
      <c r="F125" s="31">
        <v>0.484</v>
      </c>
      <c r="G125" s="31">
        <v>19.947</v>
      </c>
      <c r="H125" s="37">
        <v>114</v>
      </c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 customHeight="1">
      <c r="A126" s="34"/>
      <c r="B126" s="35" t="s">
        <v>53</v>
      </c>
      <c r="C126" s="36" t="s">
        <v>191</v>
      </c>
      <c r="D126" s="31">
        <v>0.92</v>
      </c>
      <c r="E126" s="31">
        <v>0.877</v>
      </c>
      <c r="F126" s="31">
        <v>6.894</v>
      </c>
      <c r="G126" s="31">
        <v>37.433</v>
      </c>
      <c r="H126" s="37">
        <v>29</v>
      </c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" customHeight="1">
      <c r="A127" s="34"/>
      <c r="B127" s="35" t="s">
        <v>131</v>
      </c>
      <c r="C127" s="36" t="s">
        <v>192</v>
      </c>
      <c r="D127" s="31">
        <v>11.04</v>
      </c>
      <c r="E127" s="31">
        <v>9.12</v>
      </c>
      <c r="F127" s="31">
        <v>17.34</v>
      </c>
      <c r="G127" s="31">
        <v>173.4</v>
      </c>
      <c r="H127" s="37">
        <v>130</v>
      </c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>
      <c r="A128" s="34"/>
      <c r="B128" s="35" t="s">
        <v>284</v>
      </c>
      <c r="C128" s="36">
        <v>150</v>
      </c>
      <c r="D128" s="31">
        <v>0.33</v>
      </c>
      <c r="E128" s="31">
        <v>0.02</v>
      </c>
      <c r="F128" s="31">
        <v>20.82</v>
      </c>
      <c r="G128" s="31">
        <v>84.75</v>
      </c>
      <c r="H128" s="37">
        <v>16</v>
      </c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7.25" customHeight="1">
      <c r="A129" s="34"/>
      <c r="B129" s="35" t="s">
        <v>16</v>
      </c>
      <c r="C129" s="36">
        <v>30</v>
      </c>
      <c r="D129" s="31">
        <v>1.84</v>
      </c>
      <c r="E129" s="31">
        <v>0.642</v>
      </c>
      <c r="F129" s="31">
        <v>12.56</v>
      </c>
      <c r="G129" s="31">
        <v>64.33</v>
      </c>
      <c r="H129" s="37">
        <v>1</v>
      </c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>
      <c r="A130" s="34"/>
      <c r="B130" s="35" t="s">
        <v>17</v>
      </c>
      <c r="C130" s="36">
        <v>30</v>
      </c>
      <c r="D130" s="31">
        <v>2.4</v>
      </c>
      <c r="E130" s="31">
        <v>0.4</v>
      </c>
      <c r="F130" s="31">
        <v>17.73</v>
      </c>
      <c r="G130" s="31">
        <v>75.6</v>
      </c>
      <c r="H130" s="37">
        <v>6</v>
      </c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7.25" customHeight="1">
      <c r="A131" s="34" t="s">
        <v>18</v>
      </c>
      <c r="B131" s="35" t="s">
        <v>171</v>
      </c>
      <c r="C131" s="36">
        <v>1</v>
      </c>
      <c r="D131" s="31">
        <v>2.6</v>
      </c>
      <c r="E131" s="31">
        <v>2.4</v>
      </c>
      <c r="F131" s="31">
        <v>2</v>
      </c>
      <c r="G131" s="31">
        <v>31.4</v>
      </c>
      <c r="H131" s="37">
        <v>96</v>
      </c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">
      <c r="A132" s="34"/>
      <c r="B132" s="35" t="s">
        <v>16</v>
      </c>
      <c r="C132" s="36">
        <v>20</v>
      </c>
      <c r="D132" s="31">
        <v>1.225</v>
      </c>
      <c r="E132" s="31">
        <v>0.428</v>
      </c>
      <c r="F132" s="31">
        <v>7.31</v>
      </c>
      <c r="G132" s="31">
        <v>58.372</v>
      </c>
      <c r="H132" s="37">
        <v>133</v>
      </c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>
      <c r="A133" s="34"/>
      <c r="B133" s="35" t="s">
        <v>285</v>
      </c>
      <c r="C133" s="36">
        <v>40</v>
      </c>
      <c r="D133" s="31">
        <v>0.51</v>
      </c>
      <c r="E133" s="31">
        <v>2.58</v>
      </c>
      <c r="F133" s="31">
        <v>2.916</v>
      </c>
      <c r="G133" s="31">
        <v>36.193</v>
      </c>
      <c r="H133" s="37">
        <v>110</v>
      </c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9.5" customHeight="1">
      <c r="A134" s="40"/>
      <c r="B134" s="35" t="s">
        <v>119</v>
      </c>
      <c r="C134" s="36" t="s">
        <v>113</v>
      </c>
      <c r="D134" s="31" t="s">
        <v>256</v>
      </c>
      <c r="E134" s="31" t="s">
        <v>257</v>
      </c>
      <c r="F134" s="31" t="s">
        <v>258</v>
      </c>
      <c r="G134" s="31" t="s">
        <v>259</v>
      </c>
      <c r="H134" s="37" t="s">
        <v>219</v>
      </c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64" customFormat="1" ht="16.5" customHeight="1">
      <c r="A135" s="100" t="s">
        <v>21</v>
      </c>
      <c r="B135" s="101"/>
      <c r="C135" s="25"/>
      <c r="D135" s="48">
        <f>SUM(D121:D134)</f>
        <v>27.083</v>
      </c>
      <c r="E135" s="48">
        <f>SUM(E121:E134)</f>
        <v>28.601999999999997</v>
      </c>
      <c r="F135" s="48">
        <f>SUM(F121:F134)</f>
        <v>125.984</v>
      </c>
      <c r="G135" s="48">
        <f>SUM(G121:G134)</f>
        <v>893.5949999999999</v>
      </c>
      <c r="H135" s="24"/>
      <c r="I135" s="63"/>
      <c r="J135" s="63"/>
      <c r="K135" s="63"/>
      <c r="L135" s="63"/>
      <c r="M135" s="63"/>
      <c r="N135" s="63"/>
      <c r="O135" s="63"/>
      <c r="P135" s="63"/>
      <c r="Q135" s="63"/>
    </row>
    <row r="136" spans="1:17" ht="30" customHeight="1">
      <c r="A136" s="34" t="s">
        <v>22</v>
      </c>
      <c r="B136" s="41"/>
      <c r="C136" s="29" t="s">
        <v>98</v>
      </c>
      <c r="D136" s="73" t="s">
        <v>5</v>
      </c>
      <c r="E136" s="73" t="s">
        <v>6</v>
      </c>
      <c r="F136" s="73" t="s">
        <v>7</v>
      </c>
      <c r="G136" s="73" t="s">
        <v>99</v>
      </c>
      <c r="H136" s="33" t="s">
        <v>100</v>
      </c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 customHeight="1">
      <c r="A137" s="34" t="s">
        <v>9</v>
      </c>
      <c r="B137" s="35" t="s">
        <v>36</v>
      </c>
      <c r="C137" s="36">
        <v>150</v>
      </c>
      <c r="D137" s="31">
        <v>4.18</v>
      </c>
      <c r="E137" s="31">
        <v>4.59</v>
      </c>
      <c r="F137" s="31">
        <v>14.8</v>
      </c>
      <c r="G137" s="31">
        <v>117</v>
      </c>
      <c r="H137" s="37">
        <v>37</v>
      </c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4.25" customHeight="1">
      <c r="A138" s="34"/>
      <c r="B138" s="35" t="s">
        <v>268</v>
      </c>
      <c r="C138" s="36" t="s">
        <v>75</v>
      </c>
      <c r="D138" s="31">
        <v>1.54</v>
      </c>
      <c r="E138" s="31">
        <v>0.16</v>
      </c>
      <c r="F138" s="31">
        <v>13.16</v>
      </c>
      <c r="G138" s="31">
        <v>61</v>
      </c>
      <c r="H138" s="37">
        <v>3</v>
      </c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4.25" customHeight="1">
      <c r="A139" s="34"/>
      <c r="B139" s="35" t="s">
        <v>20</v>
      </c>
      <c r="C139" s="36">
        <v>150</v>
      </c>
      <c r="D139" s="31">
        <v>3.6</v>
      </c>
      <c r="E139" s="31">
        <v>3.6</v>
      </c>
      <c r="F139" s="31">
        <v>18.69</v>
      </c>
      <c r="G139" s="31">
        <v>119.67</v>
      </c>
      <c r="H139" s="37">
        <v>27</v>
      </c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21.75" customHeight="1">
      <c r="A140" s="34"/>
      <c r="B140" s="85" t="s">
        <v>178</v>
      </c>
      <c r="C140" s="36" t="s">
        <v>200</v>
      </c>
      <c r="D140" s="31" t="s">
        <v>220</v>
      </c>
      <c r="E140" s="31" t="s">
        <v>221</v>
      </c>
      <c r="F140" s="31" t="s">
        <v>222</v>
      </c>
      <c r="G140" s="31" t="s">
        <v>223</v>
      </c>
      <c r="H140" s="37" t="s">
        <v>101</v>
      </c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 customHeight="1">
      <c r="A141" s="34" t="s">
        <v>13</v>
      </c>
      <c r="B141" s="35" t="s">
        <v>31</v>
      </c>
      <c r="C141" s="36" t="s">
        <v>102</v>
      </c>
      <c r="D141" s="31">
        <v>0.864</v>
      </c>
      <c r="E141" s="31">
        <v>1.854</v>
      </c>
      <c r="F141" s="31">
        <v>2.412</v>
      </c>
      <c r="G141" s="31">
        <v>29.79</v>
      </c>
      <c r="H141" s="37">
        <v>104</v>
      </c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4.25" customHeight="1">
      <c r="A142" s="34"/>
      <c r="B142" s="35" t="s">
        <v>286</v>
      </c>
      <c r="C142" s="36" t="s">
        <v>84</v>
      </c>
      <c r="D142" s="31">
        <v>7.611</v>
      </c>
      <c r="E142" s="31">
        <v>5.7104</v>
      </c>
      <c r="F142" s="31">
        <v>3.8958</v>
      </c>
      <c r="G142" s="31">
        <v>101.5832</v>
      </c>
      <c r="H142" s="37">
        <v>45</v>
      </c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 customHeight="1">
      <c r="A143" s="34"/>
      <c r="B143" s="35" t="s">
        <v>55</v>
      </c>
      <c r="C143" s="36" t="s">
        <v>191</v>
      </c>
      <c r="D143" s="31">
        <v>3.929</v>
      </c>
      <c r="E143" s="31">
        <v>1.221</v>
      </c>
      <c r="F143" s="31">
        <v>7.2</v>
      </c>
      <c r="G143" s="31">
        <v>53.718</v>
      </c>
      <c r="H143" s="37">
        <v>39</v>
      </c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 customHeight="1">
      <c r="A144" s="34"/>
      <c r="B144" s="35" t="s">
        <v>287</v>
      </c>
      <c r="C144" s="36" t="s">
        <v>192</v>
      </c>
      <c r="D144" s="31">
        <v>1.711</v>
      </c>
      <c r="E144" s="31">
        <v>2.2106</v>
      </c>
      <c r="F144" s="31">
        <v>3.1398</v>
      </c>
      <c r="G144" s="31">
        <v>47.996</v>
      </c>
      <c r="H144" s="37">
        <v>50</v>
      </c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27" customHeight="1">
      <c r="A145" s="34"/>
      <c r="B145" s="85" t="s">
        <v>288</v>
      </c>
      <c r="C145" s="36">
        <v>150</v>
      </c>
      <c r="D145" s="31">
        <v>5.82</v>
      </c>
      <c r="E145" s="31">
        <v>5.82</v>
      </c>
      <c r="F145" s="31">
        <v>13.4</v>
      </c>
      <c r="G145" s="31">
        <v>52.03</v>
      </c>
      <c r="H145" s="37">
        <v>170</v>
      </c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4.25" customHeight="1">
      <c r="A146" s="34"/>
      <c r="B146" s="35" t="s">
        <v>16</v>
      </c>
      <c r="C146" s="36">
        <v>30</v>
      </c>
      <c r="D146" s="31">
        <v>1.84</v>
      </c>
      <c r="E146" s="31">
        <v>0.642</v>
      </c>
      <c r="F146" s="31">
        <v>12.56</v>
      </c>
      <c r="G146" s="31">
        <v>64.33</v>
      </c>
      <c r="H146" s="37">
        <v>1</v>
      </c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4.25" customHeight="1">
      <c r="A147" s="34"/>
      <c r="B147" s="35" t="s">
        <v>17</v>
      </c>
      <c r="C147" s="36">
        <v>30</v>
      </c>
      <c r="D147" s="31">
        <v>2.4</v>
      </c>
      <c r="E147" s="31">
        <v>0.4</v>
      </c>
      <c r="F147" s="31">
        <v>17.73</v>
      </c>
      <c r="G147" s="31">
        <v>75.6</v>
      </c>
      <c r="H147" s="37">
        <v>6</v>
      </c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4.25" customHeight="1">
      <c r="A148" s="34" t="s">
        <v>18</v>
      </c>
      <c r="B148" s="35" t="s">
        <v>289</v>
      </c>
      <c r="C148" s="36" t="s">
        <v>77</v>
      </c>
      <c r="D148" s="31">
        <v>5.1</v>
      </c>
      <c r="E148" s="31">
        <v>8.76</v>
      </c>
      <c r="F148" s="31">
        <v>37.74</v>
      </c>
      <c r="G148" s="31">
        <v>250.6</v>
      </c>
      <c r="H148" s="37">
        <v>120</v>
      </c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24.75" customHeight="1">
      <c r="A149" s="34"/>
      <c r="B149" s="85" t="s">
        <v>132</v>
      </c>
      <c r="C149" s="36" t="s">
        <v>82</v>
      </c>
      <c r="D149" s="31">
        <v>1.1</v>
      </c>
      <c r="E149" s="31">
        <v>2.86</v>
      </c>
      <c r="F149" s="31">
        <v>3.46</v>
      </c>
      <c r="G149" s="31">
        <v>43.98</v>
      </c>
      <c r="H149" s="37">
        <v>159</v>
      </c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4.25" customHeight="1">
      <c r="A150" s="34"/>
      <c r="B150" s="35" t="s">
        <v>290</v>
      </c>
      <c r="C150" s="36" t="s">
        <v>108</v>
      </c>
      <c r="D150" s="31" t="s">
        <v>264</v>
      </c>
      <c r="E150" s="31" t="s">
        <v>263</v>
      </c>
      <c r="F150" s="31" t="s">
        <v>265</v>
      </c>
      <c r="G150" s="31" t="s">
        <v>266</v>
      </c>
      <c r="H150" s="37" t="s">
        <v>232</v>
      </c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64" customFormat="1" ht="16.5" customHeight="1">
      <c r="A151" s="100" t="s">
        <v>28</v>
      </c>
      <c r="B151" s="101"/>
      <c r="C151" s="25"/>
      <c r="D151" s="48">
        <f>SUM(D137:D150)</f>
        <v>39.695</v>
      </c>
      <c r="E151" s="48">
        <f>SUM(E137:E150)</f>
        <v>37.827999999999996</v>
      </c>
      <c r="F151" s="48">
        <f>SUM(F137:F150)</f>
        <v>148.18760000000003</v>
      </c>
      <c r="G151" s="48">
        <f>SUM(G137:G150)</f>
        <v>1017.2972000000002</v>
      </c>
      <c r="H151" s="24"/>
      <c r="I151" s="63"/>
      <c r="J151" s="63"/>
      <c r="K151" s="63"/>
      <c r="L151" s="63"/>
      <c r="M151" s="63"/>
      <c r="N151" s="63"/>
      <c r="O151" s="63"/>
      <c r="P151" s="63"/>
      <c r="Q151" s="63"/>
    </row>
    <row r="152" spans="1:17" ht="12.75" customHeight="1">
      <c r="A152" s="34" t="s">
        <v>29</v>
      </c>
      <c r="B152" s="41"/>
      <c r="C152" s="29"/>
      <c r="D152" s="42"/>
      <c r="E152" s="42"/>
      <c r="F152" s="42"/>
      <c r="G152" s="42"/>
      <c r="H152" s="37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" customHeight="1">
      <c r="A153" s="34" t="s">
        <v>9</v>
      </c>
      <c r="B153" s="35" t="s">
        <v>16</v>
      </c>
      <c r="C153" s="36">
        <v>20</v>
      </c>
      <c r="D153" s="31">
        <v>1.225</v>
      </c>
      <c r="E153" s="31">
        <v>0.428</v>
      </c>
      <c r="F153" s="31">
        <v>7.31</v>
      </c>
      <c r="G153" s="31">
        <v>58.372</v>
      </c>
      <c r="H153" s="37">
        <v>133</v>
      </c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4.25" customHeight="1">
      <c r="A154" s="34"/>
      <c r="B154" s="35" t="s">
        <v>291</v>
      </c>
      <c r="C154" s="36" t="s">
        <v>224</v>
      </c>
      <c r="D154" s="31">
        <v>10.2011</v>
      </c>
      <c r="E154" s="31">
        <v>11.7745</v>
      </c>
      <c r="F154" s="31">
        <v>4.1717</v>
      </c>
      <c r="G154" s="31">
        <v>162.404</v>
      </c>
      <c r="H154" s="37">
        <v>54</v>
      </c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 customHeight="1">
      <c r="A155" s="34"/>
      <c r="B155" s="35" t="s">
        <v>20</v>
      </c>
      <c r="C155" s="36">
        <v>150</v>
      </c>
      <c r="D155" s="31">
        <v>3.6</v>
      </c>
      <c r="E155" s="31">
        <v>3.6</v>
      </c>
      <c r="F155" s="31">
        <v>18.69</v>
      </c>
      <c r="G155" s="31">
        <v>119.67</v>
      </c>
      <c r="H155" s="37">
        <v>27</v>
      </c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 customHeight="1">
      <c r="A156" s="34"/>
      <c r="B156" s="35" t="s">
        <v>292</v>
      </c>
      <c r="C156" s="36" t="s">
        <v>200</v>
      </c>
      <c r="D156" s="31" t="s">
        <v>225</v>
      </c>
      <c r="E156" s="31" t="s">
        <v>226</v>
      </c>
      <c r="F156" s="31" t="s">
        <v>227</v>
      </c>
      <c r="G156" s="31" t="s">
        <v>228</v>
      </c>
      <c r="H156" s="37" t="s">
        <v>101</v>
      </c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4.25" customHeight="1">
      <c r="A157" s="34" t="s">
        <v>13</v>
      </c>
      <c r="B157" s="35" t="s">
        <v>293</v>
      </c>
      <c r="C157" s="38" t="s">
        <v>79</v>
      </c>
      <c r="D157" s="39">
        <v>0.62</v>
      </c>
      <c r="E157" s="39">
        <v>3.41</v>
      </c>
      <c r="F157" s="39">
        <v>3.41</v>
      </c>
      <c r="G157" s="39">
        <v>48.75</v>
      </c>
      <c r="H157" s="37">
        <v>119</v>
      </c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 customHeight="1">
      <c r="A158" s="34"/>
      <c r="B158" s="35" t="s">
        <v>267</v>
      </c>
      <c r="C158" s="38" t="s">
        <v>191</v>
      </c>
      <c r="D158" s="39">
        <v>1.26</v>
      </c>
      <c r="E158" s="39">
        <v>3.51</v>
      </c>
      <c r="F158" s="39">
        <v>6.102</v>
      </c>
      <c r="G158" s="39">
        <v>61.02</v>
      </c>
      <c r="H158" s="37">
        <v>42</v>
      </c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4.25" customHeight="1">
      <c r="A159" s="34"/>
      <c r="B159" s="35" t="s">
        <v>39</v>
      </c>
      <c r="C159" s="36" t="s">
        <v>192</v>
      </c>
      <c r="D159" s="31">
        <v>6.84</v>
      </c>
      <c r="E159" s="31">
        <v>5.78</v>
      </c>
      <c r="F159" s="31">
        <v>32.93</v>
      </c>
      <c r="G159" s="31">
        <v>216.4</v>
      </c>
      <c r="H159" s="37">
        <v>89</v>
      </c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 customHeight="1">
      <c r="A160" s="34"/>
      <c r="B160" s="35" t="s">
        <v>294</v>
      </c>
      <c r="C160" s="38" t="s">
        <v>133</v>
      </c>
      <c r="D160" s="39">
        <v>6.45</v>
      </c>
      <c r="E160" s="39">
        <v>5.1</v>
      </c>
      <c r="F160" s="39">
        <v>1.64</v>
      </c>
      <c r="G160" s="39">
        <v>78.12</v>
      </c>
      <c r="H160" s="37">
        <v>71</v>
      </c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4.25" customHeight="1">
      <c r="A161" s="34"/>
      <c r="B161" s="35" t="s">
        <v>16</v>
      </c>
      <c r="C161" s="36">
        <v>30</v>
      </c>
      <c r="D161" s="31">
        <v>1.84</v>
      </c>
      <c r="E161" s="31">
        <v>0.642</v>
      </c>
      <c r="F161" s="31">
        <v>12.56</v>
      </c>
      <c r="G161" s="31">
        <v>64.33</v>
      </c>
      <c r="H161" s="37">
        <v>1</v>
      </c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 customHeight="1">
      <c r="A162" s="40"/>
      <c r="B162" s="35" t="s">
        <v>295</v>
      </c>
      <c r="C162" s="36">
        <v>150</v>
      </c>
      <c r="D162" s="31">
        <v>5.82</v>
      </c>
      <c r="E162" s="31">
        <v>5.82</v>
      </c>
      <c r="F162" s="31">
        <v>13.4</v>
      </c>
      <c r="G162" s="31">
        <v>52.03</v>
      </c>
      <c r="H162" s="37">
        <v>14</v>
      </c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3.5" customHeight="1">
      <c r="A163" s="40"/>
      <c r="B163" s="35" t="s">
        <v>17</v>
      </c>
      <c r="C163" s="36">
        <v>30</v>
      </c>
      <c r="D163" s="31">
        <v>2.4</v>
      </c>
      <c r="E163" s="31">
        <v>0.4</v>
      </c>
      <c r="F163" s="31">
        <v>17.73</v>
      </c>
      <c r="G163" s="31">
        <v>75.6</v>
      </c>
      <c r="H163" s="37">
        <v>6</v>
      </c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3.5" customHeight="1">
      <c r="A164" s="40" t="s">
        <v>18</v>
      </c>
      <c r="B164" s="35" t="s">
        <v>296</v>
      </c>
      <c r="C164" s="36" t="s">
        <v>229</v>
      </c>
      <c r="D164" s="31">
        <v>17.91</v>
      </c>
      <c r="E164" s="31">
        <v>23.69</v>
      </c>
      <c r="F164" s="31">
        <v>38.21</v>
      </c>
      <c r="G164" s="31">
        <v>411.63</v>
      </c>
      <c r="H164" s="37">
        <v>78</v>
      </c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3.5" customHeight="1">
      <c r="A165" s="40"/>
      <c r="B165" s="35" t="s">
        <v>297</v>
      </c>
      <c r="C165" s="36" t="s">
        <v>108</v>
      </c>
      <c r="D165" s="31" t="s">
        <v>173</v>
      </c>
      <c r="E165" s="31" t="s">
        <v>174</v>
      </c>
      <c r="F165" s="31" t="s">
        <v>175</v>
      </c>
      <c r="G165" s="31" t="s">
        <v>176</v>
      </c>
      <c r="H165" s="37" t="s">
        <v>177</v>
      </c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64" customFormat="1" ht="21.75" customHeight="1">
      <c r="A166" s="100" t="s">
        <v>34</v>
      </c>
      <c r="B166" s="101"/>
      <c r="C166" s="25"/>
      <c r="D166" s="48">
        <f>SUM(D153:D165)</f>
        <v>58.1661</v>
      </c>
      <c r="E166" s="48">
        <f>SUM(E153:E165)</f>
        <v>64.1545</v>
      </c>
      <c r="F166" s="48">
        <f>SUM(F153:F165)</f>
        <v>156.15370000000001</v>
      </c>
      <c r="G166" s="48">
        <f>SUM(G153:G165)</f>
        <v>1348.326</v>
      </c>
      <c r="H166" s="24"/>
      <c r="I166" s="63"/>
      <c r="J166" s="63"/>
      <c r="K166" s="63"/>
      <c r="L166" s="63"/>
      <c r="M166" s="63"/>
      <c r="N166" s="63"/>
      <c r="O166" s="63"/>
      <c r="P166" s="63"/>
      <c r="Q166" s="63"/>
    </row>
    <row r="167" spans="1:17" ht="12.75" customHeight="1">
      <c r="A167" s="34" t="s">
        <v>35</v>
      </c>
      <c r="B167" s="35"/>
      <c r="C167" s="29" t="s">
        <v>98</v>
      </c>
      <c r="D167" s="73" t="s">
        <v>5</v>
      </c>
      <c r="E167" s="73" t="s">
        <v>6</v>
      </c>
      <c r="F167" s="73" t="s">
        <v>7</v>
      </c>
      <c r="G167" s="73" t="s">
        <v>99</v>
      </c>
      <c r="H167" s="33" t="s">
        <v>100</v>
      </c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" customHeight="1">
      <c r="A168" s="34" t="s">
        <v>9</v>
      </c>
      <c r="B168" s="35" t="s">
        <v>56</v>
      </c>
      <c r="C168" s="36">
        <v>150</v>
      </c>
      <c r="D168" s="31">
        <v>4.46</v>
      </c>
      <c r="E168" s="31">
        <v>1.65</v>
      </c>
      <c r="F168" s="31">
        <v>14.19</v>
      </c>
      <c r="G168" s="31">
        <v>73.34</v>
      </c>
      <c r="H168" s="37">
        <v>34</v>
      </c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" customHeight="1">
      <c r="A169" s="34"/>
      <c r="B169" s="44" t="s">
        <v>276</v>
      </c>
      <c r="C169" s="36" t="s">
        <v>80</v>
      </c>
      <c r="D169" s="31">
        <v>0.6</v>
      </c>
      <c r="E169" s="31">
        <v>0.24</v>
      </c>
      <c r="F169" s="31">
        <v>4.12</v>
      </c>
      <c r="G169" s="31">
        <v>20.96</v>
      </c>
      <c r="H169" s="37">
        <v>5</v>
      </c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4.25" customHeight="1">
      <c r="A170" s="34"/>
      <c r="B170" s="35" t="s">
        <v>25</v>
      </c>
      <c r="C170" s="36">
        <v>150</v>
      </c>
      <c r="D170" s="31">
        <v>2.18</v>
      </c>
      <c r="E170" s="31">
        <v>1.88</v>
      </c>
      <c r="F170" s="31">
        <v>18.6</v>
      </c>
      <c r="G170" s="31">
        <v>100.5</v>
      </c>
      <c r="H170" s="37">
        <v>25</v>
      </c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4.25" customHeight="1">
      <c r="A171" s="34"/>
      <c r="B171" s="35" t="s">
        <v>60</v>
      </c>
      <c r="C171" s="36" t="s">
        <v>83</v>
      </c>
      <c r="D171" s="31">
        <v>0.272</v>
      </c>
      <c r="E171" s="31">
        <v>0.112</v>
      </c>
      <c r="F171" s="31">
        <v>7.856</v>
      </c>
      <c r="G171" s="31">
        <v>37.88</v>
      </c>
      <c r="H171" s="37">
        <v>12</v>
      </c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4.25" customHeight="1">
      <c r="A172" s="34" t="s">
        <v>13</v>
      </c>
      <c r="B172" s="35"/>
      <c r="C172" s="36"/>
      <c r="D172" s="31"/>
      <c r="E172" s="31"/>
      <c r="F172" s="31"/>
      <c r="G172" s="31"/>
      <c r="H172" s="37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" customHeight="1">
      <c r="A173" s="34"/>
      <c r="B173" s="35" t="s">
        <v>57</v>
      </c>
      <c r="C173" s="36" t="s">
        <v>191</v>
      </c>
      <c r="D173" s="31">
        <v>1.8</v>
      </c>
      <c r="E173" s="31">
        <v>0.14</v>
      </c>
      <c r="F173" s="31">
        <v>12.06</v>
      </c>
      <c r="G173" s="31">
        <v>57.87</v>
      </c>
      <c r="H173" s="37">
        <v>40</v>
      </c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" customHeight="1">
      <c r="A174" s="34"/>
      <c r="B174" s="35" t="s">
        <v>58</v>
      </c>
      <c r="C174" s="36" t="s">
        <v>192</v>
      </c>
      <c r="D174" s="31">
        <v>2.072</v>
      </c>
      <c r="E174" s="31">
        <v>2.564</v>
      </c>
      <c r="F174" s="31">
        <v>16.056</v>
      </c>
      <c r="G174" s="31">
        <v>91.586</v>
      </c>
      <c r="H174" s="37">
        <v>47</v>
      </c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" customHeight="1">
      <c r="A175" s="34"/>
      <c r="B175" s="35" t="s">
        <v>16</v>
      </c>
      <c r="C175" s="36">
        <v>30</v>
      </c>
      <c r="D175" s="31">
        <v>1.84</v>
      </c>
      <c r="E175" s="31">
        <v>0.642</v>
      </c>
      <c r="F175" s="31">
        <v>12.56</v>
      </c>
      <c r="G175" s="31">
        <v>64.33</v>
      </c>
      <c r="H175" s="37">
        <v>1</v>
      </c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" customHeight="1">
      <c r="A176" s="34"/>
      <c r="B176" s="35" t="s">
        <v>17</v>
      </c>
      <c r="C176" s="36">
        <v>30</v>
      </c>
      <c r="D176" s="31">
        <v>2.4</v>
      </c>
      <c r="E176" s="31">
        <v>0.4</v>
      </c>
      <c r="F176" s="31">
        <v>17.73</v>
      </c>
      <c r="G176" s="31">
        <v>75.6</v>
      </c>
      <c r="H176" s="37">
        <v>6</v>
      </c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" customHeight="1">
      <c r="A177" s="34"/>
      <c r="B177" s="35" t="s">
        <v>104</v>
      </c>
      <c r="C177" s="36">
        <v>150</v>
      </c>
      <c r="D177" s="31">
        <v>0.33</v>
      </c>
      <c r="E177" s="31">
        <v>0.02</v>
      </c>
      <c r="F177" s="31">
        <v>20.82</v>
      </c>
      <c r="G177" s="31">
        <v>84.75</v>
      </c>
      <c r="H177" s="37">
        <v>16</v>
      </c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" customHeight="1">
      <c r="A178" s="34" t="s">
        <v>18</v>
      </c>
      <c r="B178" s="35" t="s">
        <v>298</v>
      </c>
      <c r="C178" s="36" t="s">
        <v>84</v>
      </c>
      <c r="D178" s="31">
        <v>14.34</v>
      </c>
      <c r="E178" s="31">
        <v>1.89</v>
      </c>
      <c r="F178" s="31">
        <v>3.62</v>
      </c>
      <c r="G178" s="31">
        <v>91.157</v>
      </c>
      <c r="H178" s="37">
        <v>64</v>
      </c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" customHeight="1">
      <c r="A179" s="40"/>
      <c r="B179" s="35" t="s">
        <v>16</v>
      </c>
      <c r="C179" s="36">
        <v>30</v>
      </c>
      <c r="D179" s="31">
        <v>1.84</v>
      </c>
      <c r="E179" s="31">
        <v>0.642</v>
      </c>
      <c r="F179" s="31">
        <v>12.56</v>
      </c>
      <c r="G179" s="31">
        <v>64.33</v>
      </c>
      <c r="H179" s="37">
        <v>1</v>
      </c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" customHeight="1">
      <c r="A180" s="40"/>
      <c r="B180" s="35" t="s">
        <v>129</v>
      </c>
      <c r="C180" s="36" t="s">
        <v>79</v>
      </c>
      <c r="D180" s="31">
        <v>0.54</v>
      </c>
      <c r="E180" s="31">
        <v>2.12</v>
      </c>
      <c r="F180" s="31">
        <v>3.47</v>
      </c>
      <c r="G180" s="31">
        <v>35.1</v>
      </c>
      <c r="H180" s="37">
        <v>145</v>
      </c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 customHeight="1">
      <c r="A181" s="40"/>
      <c r="B181" s="35" t="s">
        <v>134</v>
      </c>
      <c r="C181" s="36" t="s">
        <v>108</v>
      </c>
      <c r="D181" s="31" t="s">
        <v>135</v>
      </c>
      <c r="E181" s="31" t="s">
        <v>136</v>
      </c>
      <c r="F181" s="31" t="s">
        <v>137</v>
      </c>
      <c r="G181" s="31" t="s">
        <v>138</v>
      </c>
      <c r="H181" s="37" t="s">
        <v>139</v>
      </c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64" customFormat="1" ht="16.5" customHeight="1">
      <c r="A182" s="100" t="s">
        <v>42</v>
      </c>
      <c r="B182" s="101"/>
      <c r="C182" s="25"/>
      <c r="D182" s="48">
        <f>SUM(D168:D181)</f>
        <v>32.674</v>
      </c>
      <c r="E182" s="48">
        <f>SUM(E168:E181)</f>
        <v>12.3</v>
      </c>
      <c r="F182" s="48">
        <f>SUM(F168:F181)</f>
        <v>143.64200000000002</v>
      </c>
      <c r="G182" s="48">
        <f>SUM(G168:G181)</f>
        <v>797.4030000000001</v>
      </c>
      <c r="H182" s="24"/>
      <c r="I182" s="63"/>
      <c r="J182" s="63"/>
      <c r="K182" s="63"/>
      <c r="L182" s="63"/>
      <c r="M182" s="63"/>
      <c r="N182" s="63"/>
      <c r="O182" s="63"/>
      <c r="P182" s="63"/>
      <c r="Q182" s="63"/>
    </row>
    <row r="183" spans="1:17" ht="14.25" customHeight="1">
      <c r="A183" s="34" t="s">
        <v>43</v>
      </c>
      <c r="B183" s="41"/>
      <c r="C183" s="29"/>
      <c r="D183" s="42"/>
      <c r="E183" s="42"/>
      <c r="F183" s="42"/>
      <c r="G183" s="42"/>
      <c r="H183" s="37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4.25" customHeight="1">
      <c r="A184" s="34" t="s">
        <v>9</v>
      </c>
      <c r="B184" s="35" t="s">
        <v>59</v>
      </c>
      <c r="C184" s="36">
        <v>150</v>
      </c>
      <c r="D184" s="31">
        <v>4.6</v>
      </c>
      <c r="E184" s="31">
        <v>6.2</v>
      </c>
      <c r="F184" s="31">
        <v>27</v>
      </c>
      <c r="G184" s="31">
        <v>157</v>
      </c>
      <c r="H184" s="37">
        <v>87</v>
      </c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4.25" customHeight="1">
      <c r="A185" s="34"/>
      <c r="B185" s="35" t="s">
        <v>24</v>
      </c>
      <c r="C185" s="36" t="s">
        <v>76</v>
      </c>
      <c r="D185" s="31">
        <v>2.636</v>
      </c>
      <c r="E185" s="31">
        <v>2.322</v>
      </c>
      <c r="F185" s="31">
        <v>6.276</v>
      </c>
      <c r="G185" s="31">
        <v>55.296</v>
      </c>
      <c r="H185" s="37">
        <v>131</v>
      </c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29.25" customHeight="1">
      <c r="A186" s="34"/>
      <c r="B186" s="35" t="s">
        <v>140</v>
      </c>
      <c r="C186" s="36" t="s">
        <v>141</v>
      </c>
      <c r="D186" s="31" t="s">
        <v>142</v>
      </c>
      <c r="E186" s="31" t="s">
        <v>143</v>
      </c>
      <c r="F186" s="31" t="s">
        <v>144</v>
      </c>
      <c r="G186" s="31" t="s">
        <v>145</v>
      </c>
      <c r="H186" s="37" t="s">
        <v>141</v>
      </c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8" customHeight="1">
      <c r="A187" s="34"/>
      <c r="B187" s="35" t="s">
        <v>12</v>
      </c>
      <c r="C187" s="36" t="s">
        <v>83</v>
      </c>
      <c r="D187" s="31">
        <v>0.5</v>
      </c>
      <c r="E187" s="31">
        <v>0.1</v>
      </c>
      <c r="F187" s="31">
        <v>9.9</v>
      </c>
      <c r="G187" s="31">
        <v>43</v>
      </c>
      <c r="H187" s="37">
        <v>11</v>
      </c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8.75" customHeight="1">
      <c r="A188" s="34" t="s">
        <v>13</v>
      </c>
      <c r="B188" s="85" t="s">
        <v>105</v>
      </c>
      <c r="C188" s="36" t="s">
        <v>102</v>
      </c>
      <c r="D188" s="31">
        <v>0.894</v>
      </c>
      <c r="E188" s="31">
        <v>1.557</v>
      </c>
      <c r="F188" s="31">
        <v>1.875</v>
      </c>
      <c r="G188" s="31">
        <v>25.08</v>
      </c>
      <c r="H188" s="37">
        <v>116</v>
      </c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 customHeight="1">
      <c r="A189" s="34"/>
      <c r="B189" s="35" t="s">
        <v>299</v>
      </c>
      <c r="C189" s="36" t="s">
        <v>191</v>
      </c>
      <c r="D189" s="31">
        <v>1.217</v>
      </c>
      <c r="E189" s="31">
        <v>2.109</v>
      </c>
      <c r="F189" s="31">
        <v>9.346</v>
      </c>
      <c r="G189" s="31">
        <v>58.91</v>
      </c>
      <c r="H189" s="37">
        <v>35</v>
      </c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4.25" customHeight="1">
      <c r="A190" s="34"/>
      <c r="B190" s="35" t="s">
        <v>61</v>
      </c>
      <c r="C190" s="36" t="s">
        <v>192</v>
      </c>
      <c r="D190" s="31">
        <v>8.88</v>
      </c>
      <c r="E190" s="31">
        <v>9.96</v>
      </c>
      <c r="F190" s="31">
        <v>22.08</v>
      </c>
      <c r="G190" s="31">
        <v>208.8</v>
      </c>
      <c r="H190" s="37">
        <v>62</v>
      </c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4.25" customHeight="1">
      <c r="A191" s="34"/>
      <c r="B191" s="35" t="s">
        <v>33</v>
      </c>
      <c r="C191" s="36">
        <v>150</v>
      </c>
      <c r="D191" s="31">
        <v>0.231</v>
      </c>
      <c r="E191" s="31">
        <v>0.0105</v>
      </c>
      <c r="F191" s="31">
        <v>18.276</v>
      </c>
      <c r="G191" s="31">
        <v>72.57</v>
      </c>
      <c r="H191" s="37">
        <v>13</v>
      </c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4.25" customHeight="1">
      <c r="A192" s="34"/>
      <c r="B192" s="35" t="s">
        <v>16</v>
      </c>
      <c r="C192" s="36">
        <v>30</v>
      </c>
      <c r="D192" s="31">
        <v>1.84</v>
      </c>
      <c r="E192" s="31">
        <v>0.642</v>
      </c>
      <c r="F192" s="31">
        <v>12.56</v>
      </c>
      <c r="G192" s="31">
        <v>64.33</v>
      </c>
      <c r="H192" s="37">
        <v>1</v>
      </c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4.25" customHeight="1">
      <c r="A193" s="34"/>
      <c r="B193" s="35" t="s">
        <v>17</v>
      </c>
      <c r="C193" s="36">
        <v>30</v>
      </c>
      <c r="D193" s="31">
        <v>2.4</v>
      </c>
      <c r="E193" s="31">
        <v>0.4</v>
      </c>
      <c r="F193" s="31">
        <v>17.73</v>
      </c>
      <c r="G193" s="31">
        <v>75.6</v>
      </c>
      <c r="H193" s="37">
        <v>6</v>
      </c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4.25" customHeight="1">
      <c r="A194" s="34" t="s">
        <v>18</v>
      </c>
      <c r="B194" s="35" t="s">
        <v>300</v>
      </c>
      <c r="C194" s="36" t="s">
        <v>77</v>
      </c>
      <c r="D194" s="31">
        <v>5.1</v>
      </c>
      <c r="E194" s="31">
        <v>8.76</v>
      </c>
      <c r="F194" s="31">
        <v>37.74</v>
      </c>
      <c r="G194" s="31">
        <v>250.6</v>
      </c>
      <c r="H194" s="37">
        <v>99</v>
      </c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 customHeight="1">
      <c r="A195" s="34"/>
      <c r="B195" s="35" t="s">
        <v>301</v>
      </c>
      <c r="C195" s="36" t="s">
        <v>231</v>
      </c>
      <c r="D195" s="31">
        <v>0.38</v>
      </c>
      <c r="E195" s="31">
        <v>0.38</v>
      </c>
      <c r="F195" s="31">
        <v>9.31</v>
      </c>
      <c r="G195" s="31">
        <v>44.33</v>
      </c>
      <c r="H195" s="37">
        <v>102</v>
      </c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" customHeight="1">
      <c r="A196" s="34"/>
      <c r="B196" s="35" t="s">
        <v>302</v>
      </c>
      <c r="C196" s="36" t="s">
        <v>108</v>
      </c>
      <c r="D196" s="31" t="s">
        <v>260</v>
      </c>
      <c r="E196" s="31" t="s">
        <v>146</v>
      </c>
      <c r="F196" s="31" t="s">
        <v>261</v>
      </c>
      <c r="G196" s="31" t="s">
        <v>262</v>
      </c>
      <c r="H196" s="37" t="s">
        <v>230</v>
      </c>
      <c r="I196" s="2"/>
      <c r="J196" s="2"/>
      <c r="K196" s="2"/>
      <c r="L196" s="2"/>
      <c r="M196" s="2"/>
      <c r="N196" s="2"/>
      <c r="O196" s="2"/>
      <c r="P196" s="2"/>
      <c r="Q196" s="2"/>
    </row>
    <row r="197" spans="1:17" s="64" customFormat="1" ht="15.75" customHeight="1">
      <c r="A197" s="102" t="s">
        <v>48</v>
      </c>
      <c r="B197" s="103"/>
      <c r="C197" s="25"/>
      <c r="D197" s="48">
        <f>SUM(D184:D196)</f>
        <v>28.678</v>
      </c>
      <c r="E197" s="48">
        <f>SUM(E184:E196)</f>
        <v>32.4405</v>
      </c>
      <c r="F197" s="48">
        <f>SUM(F184:F196)</f>
        <v>172.093</v>
      </c>
      <c r="G197" s="48">
        <f>SUM(G184:G196)</f>
        <v>1055.516</v>
      </c>
      <c r="H197" s="24"/>
      <c r="I197" s="63"/>
      <c r="J197" s="63"/>
      <c r="K197" s="63"/>
      <c r="L197" s="63"/>
      <c r="M197" s="63"/>
      <c r="N197" s="63"/>
      <c r="O197" s="63"/>
      <c r="P197" s="63"/>
      <c r="Q197" s="63"/>
    </row>
    <row r="198" spans="1:17" s="64" customFormat="1" ht="18.75" customHeight="1">
      <c r="A198" s="71"/>
      <c r="B198" s="72"/>
      <c r="C198" s="29" t="s">
        <v>98</v>
      </c>
      <c r="D198" s="73" t="s">
        <v>5</v>
      </c>
      <c r="E198" s="73" t="s">
        <v>6</v>
      </c>
      <c r="F198" s="73" t="s">
        <v>7</v>
      </c>
      <c r="G198" s="73" t="s">
        <v>99</v>
      </c>
      <c r="H198" s="33" t="s">
        <v>100</v>
      </c>
      <c r="I198" s="63"/>
      <c r="J198" s="63"/>
      <c r="K198" s="63"/>
      <c r="L198" s="63"/>
      <c r="M198" s="63"/>
      <c r="N198" s="63"/>
      <c r="O198" s="63"/>
      <c r="P198" s="63"/>
      <c r="Q198" s="63"/>
    </row>
    <row r="199" spans="1:17" s="11" customFormat="1" ht="28.5" customHeight="1">
      <c r="A199" s="91" t="s">
        <v>49</v>
      </c>
      <c r="B199" s="91"/>
      <c r="C199" s="29"/>
      <c r="D199" s="42">
        <f>D135+D151+D166+D182+D197</f>
        <v>186.2961</v>
      </c>
      <c r="E199" s="42">
        <f>E135+E151+E166+E182+E197</f>
        <v>175.325</v>
      </c>
      <c r="F199" s="42">
        <f>F135+F151+F166+F182+F197</f>
        <v>746.0603</v>
      </c>
      <c r="G199" s="42">
        <f>G135+G151+G166+G182+G197</f>
        <v>5112.137200000001</v>
      </c>
      <c r="H199" s="33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27.75" customHeight="1">
      <c r="A200" s="91" t="s">
        <v>50</v>
      </c>
      <c r="B200" s="91"/>
      <c r="C200" s="45"/>
      <c r="D200" s="42">
        <f>D199/5</f>
        <v>37.25922</v>
      </c>
      <c r="E200" s="42">
        <f>E199/5</f>
        <v>35.065</v>
      </c>
      <c r="F200" s="42">
        <f>F199/5</f>
        <v>149.21206</v>
      </c>
      <c r="G200" s="42">
        <f>G199/5</f>
        <v>1022.4274400000002</v>
      </c>
      <c r="H200" s="37"/>
      <c r="I200" s="12">
        <f>D200+E200+F200</f>
        <v>221.53628</v>
      </c>
      <c r="J200" s="2"/>
      <c r="K200" s="2"/>
      <c r="L200" s="2"/>
      <c r="M200" s="2"/>
      <c r="N200" s="2"/>
      <c r="O200" s="2"/>
      <c r="P200" s="2"/>
      <c r="Q200" s="2"/>
    </row>
    <row r="201" spans="1:17" ht="32.25" customHeight="1">
      <c r="A201" s="91" t="s">
        <v>51</v>
      </c>
      <c r="B201" s="91"/>
      <c r="C201" s="45"/>
      <c r="D201" s="43">
        <f>D200/I200</f>
        <v>0.16818563532799233</v>
      </c>
      <c r="E201" s="43">
        <f>E200/I200</f>
        <v>0.15828107251778353</v>
      </c>
      <c r="F201" s="43">
        <f>F200/I200</f>
        <v>0.6735332921542242</v>
      </c>
      <c r="G201" s="39"/>
      <c r="H201" s="37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" customHeight="1">
      <c r="A202" s="21"/>
      <c r="B202" s="3"/>
      <c r="C202" s="9"/>
      <c r="D202" s="7"/>
      <c r="E202" s="7"/>
      <c r="F202" s="7"/>
      <c r="G202" s="7"/>
      <c r="H202" s="5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342" customHeight="1">
      <c r="A203" s="22"/>
      <c r="B203" s="3"/>
      <c r="C203" s="9"/>
      <c r="D203" s="7"/>
      <c r="E203" s="7"/>
      <c r="F203" s="7"/>
      <c r="G203" s="7"/>
      <c r="H203" s="5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36.75" customHeight="1">
      <c r="A204" s="22" t="s">
        <v>73</v>
      </c>
      <c r="B204" s="3"/>
      <c r="C204" s="9"/>
      <c r="D204" s="7"/>
      <c r="E204" s="7"/>
      <c r="F204" s="7"/>
      <c r="G204" s="7"/>
      <c r="H204" s="5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24.75" customHeight="1">
      <c r="A205" s="22" t="s">
        <v>71</v>
      </c>
      <c r="B205" s="3"/>
      <c r="C205" s="9"/>
      <c r="D205" s="7"/>
      <c r="E205" s="7"/>
      <c r="F205" s="7"/>
      <c r="G205" s="7"/>
      <c r="H205" s="5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24.75" customHeight="1">
      <c r="A206" s="22" t="s">
        <v>72</v>
      </c>
      <c r="B206" s="3"/>
      <c r="C206" s="9"/>
      <c r="D206" s="7"/>
      <c r="E206" s="7"/>
      <c r="F206" s="7"/>
      <c r="G206" s="7"/>
      <c r="H206" s="5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4.25">
      <c r="A207" s="22"/>
      <c r="B207" s="3"/>
      <c r="C207" s="9"/>
      <c r="D207" s="7"/>
      <c r="E207" s="7"/>
      <c r="F207" s="7"/>
      <c r="G207" s="7"/>
      <c r="H207" s="5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54.75" customHeight="1">
      <c r="A208" s="92" t="s">
        <v>0</v>
      </c>
      <c r="B208" s="92" t="s">
        <v>1</v>
      </c>
      <c r="C208" s="96" t="s">
        <v>85</v>
      </c>
      <c r="D208" s="89" t="s">
        <v>2</v>
      </c>
      <c r="E208" s="89"/>
      <c r="F208" s="89"/>
      <c r="G208" s="89" t="s">
        <v>3</v>
      </c>
      <c r="H208" s="92" t="s">
        <v>4</v>
      </c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31.5" customHeight="1">
      <c r="A209" s="92"/>
      <c r="B209" s="92"/>
      <c r="C209" s="96"/>
      <c r="D209" s="26" t="s">
        <v>5</v>
      </c>
      <c r="E209" s="26" t="s">
        <v>6</v>
      </c>
      <c r="F209" s="26" t="s">
        <v>7</v>
      </c>
      <c r="G209" s="89"/>
      <c r="H209" s="9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21" customHeight="1">
      <c r="A210" s="27" t="s">
        <v>8</v>
      </c>
      <c r="B210" s="28"/>
      <c r="C210" s="29"/>
      <c r="D210" s="30"/>
      <c r="E210" s="31"/>
      <c r="F210" s="30"/>
      <c r="G210" s="32"/>
      <c r="H210" s="33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">
      <c r="A211" s="34" t="s">
        <v>9</v>
      </c>
      <c r="B211" s="35" t="s">
        <v>54</v>
      </c>
      <c r="C211" s="36">
        <v>150</v>
      </c>
      <c r="D211" s="31">
        <v>4.74</v>
      </c>
      <c r="E211" s="31">
        <v>7.64</v>
      </c>
      <c r="F211" s="31">
        <v>8.87</v>
      </c>
      <c r="G211" s="31">
        <v>167.37</v>
      </c>
      <c r="H211" s="37">
        <v>84</v>
      </c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">
      <c r="A212" s="34"/>
      <c r="B212" s="35" t="s">
        <v>268</v>
      </c>
      <c r="C212" s="36" t="s">
        <v>75</v>
      </c>
      <c r="D212" s="31">
        <v>1.54</v>
      </c>
      <c r="E212" s="31">
        <v>0.16</v>
      </c>
      <c r="F212" s="31">
        <v>13.16</v>
      </c>
      <c r="G212" s="31">
        <v>61</v>
      </c>
      <c r="H212" s="37">
        <v>4</v>
      </c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" customHeight="1">
      <c r="A213" s="34"/>
      <c r="B213" s="35" t="s">
        <v>20</v>
      </c>
      <c r="C213" s="36">
        <v>150</v>
      </c>
      <c r="D213" s="31">
        <v>3.6</v>
      </c>
      <c r="E213" s="31">
        <v>3.6</v>
      </c>
      <c r="F213" s="31">
        <v>18.69</v>
      </c>
      <c r="G213" s="31">
        <v>119.67</v>
      </c>
      <c r="H213" s="37">
        <v>27</v>
      </c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" customHeight="1">
      <c r="A214" s="34"/>
      <c r="B214" s="35" t="s">
        <v>12</v>
      </c>
      <c r="C214" s="36" t="s">
        <v>83</v>
      </c>
      <c r="D214" s="31">
        <v>0.5</v>
      </c>
      <c r="E214" s="31">
        <v>0.1</v>
      </c>
      <c r="F214" s="31">
        <v>9.9</v>
      </c>
      <c r="G214" s="31">
        <v>43</v>
      </c>
      <c r="H214" s="37">
        <v>11</v>
      </c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" customHeight="1">
      <c r="A215" s="34" t="s">
        <v>13</v>
      </c>
      <c r="B215" s="44" t="s">
        <v>285</v>
      </c>
      <c r="C215" s="38" t="s">
        <v>82</v>
      </c>
      <c r="D215" s="39">
        <v>0.255</v>
      </c>
      <c r="E215" s="39">
        <v>1.292</v>
      </c>
      <c r="F215" s="39">
        <v>0.959</v>
      </c>
      <c r="G215" s="39">
        <v>16.244</v>
      </c>
      <c r="H215" s="37">
        <v>111</v>
      </c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" customHeight="1">
      <c r="A216" s="34"/>
      <c r="B216" s="35" t="s">
        <v>62</v>
      </c>
      <c r="C216" s="36" t="s">
        <v>191</v>
      </c>
      <c r="D216" s="31">
        <v>2.1762</v>
      </c>
      <c r="E216" s="31">
        <v>2.8674</v>
      </c>
      <c r="F216" s="31">
        <v>11.7522</v>
      </c>
      <c r="G216" s="31">
        <v>95.8572</v>
      </c>
      <c r="H216" s="37">
        <v>38</v>
      </c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" customHeight="1">
      <c r="A217" s="34"/>
      <c r="B217" s="35" t="s">
        <v>303</v>
      </c>
      <c r="C217" s="36" t="s">
        <v>192</v>
      </c>
      <c r="D217" s="31">
        <v>2.715</v>
      </c>
      <c r="E217" s="31">
        <v>3.762</v>
      </c>
      <c r="F217" s="31">
        <v>6.8</v>
      </c>
      <c r="G217" s="31">
        <v>103.146</v>
      </c>
      <c r="H217" s="37">
        <v>75</v>
      </c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" customHeight="1">
      <c r="A218" s="34"/>
      <c r="B218" s="35" t="s">
        <v>15</v>
      </c>
      <c r="C218" s="36" t="s">
        <v>84</v>
      </c>
      <c r="D218" s="31">
        <v>8.1698</v>
      </c>
      <c r="E218" s="31">
        <v>7.6812</v>
      </c>
      <c r="F218" s="31">
        <v>3.1527</v>
      </c>
      <c r="G218" s="31">
        <v>114.554</v>
      </c>
      <c r="H218" s="37">
        <v>74</v>
      </c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" customHeight="1">
      <c r="A219" s="34"/>
      <c r="B219" s="35" t="s">
        <v>149</v>
      </c>
      <c r="C219" s="36">
        <v>150</v>
      </c>
      <c r="D219" s="31">
        <v>0.33</v>
      </c>
      <c r="E219" s="31">
        <v>0.02</v>
      </c>
      <c r="F219" s="31">
        <v>20.82</v>
      </c>
      <c r="G219" s="31">
        <v>84.75</v>
      </c>
      <c r="H219" s="37">
        <v>16</v>
      </c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" customHeight="1">
      <c r="A220" s="40"/>
      <c r="B220" s="35" t="s">
        <v>16</v>
      </c>
      <c r="C220" s="36">
        <v>30</v>
      </c>
      <c r="D220" s="31">
        <v>1.84</v>
      </c>
      <c r="E220" s="31">
        <v>0.642</v>
      </c>
      <c r="F220" s="31">
        <v>12.56</v>
      </c>
      <c r="G220" s="31">
        <v>64.33</v>
      </c>
      <c r="H220" s="37">
        <v>1</v>
      </c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" customHeight="1">
      <c r="A221" s="40"/>
      <c r="B221" s="35" t="s">
        <v>17</v>
      </c>
      <c r="C221" s="36">
        <v>30</v>
      </c>
      <c r="D221" s="31">
        <v>2.4</v>
      </c>
      <c r="E221" s="31">
        <v>0.4</v>
      </c>
      <c r="F221" s="31">
        <v>17.73</v>
      </c>
      <c r="G221" s="31">
        <v>75.6</v>
      </c>
      <c r="H221" s="37">
        <v>6</v>
      </c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" customHeight="1">
      <c r="A222" s="34" t="s">
        <v>18</v>
      </c>
      <c r="B222" s="35" t="s">
        <v>150</v>
      </c>
      <c r="C222" s="36" t="s">
        <v>151</v>
      </c>
      <c r="D222" s="31">
        <v>7.17</v>
      </c>
      <c r="E222" s="31">
        <v>11.72</v>
      </c>
      <c r="F222" s="31">
        <v>4.88</v>
      </c>
      <c r="G222" s="31">
        <v>299.6</v>
      </c>
      <c r="H222" s="37">
        <v>53</v>
      </c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" customHeight="1">
      <c r="A223" s="34"/>
      <c r="B223" s="35" t="s">
        <v>120</v>
      </c>
      <c r="C223" s="36" t="s">
        <v>108</v>
      </c>
      <c r="D223" s="31" t="s">
        <v>135</v>
      </c>
      <c r="E223" s="31" t="s">
        <v>136</v>
      </c>
      <c r="F223" s="31" t="s">
        <v>137</v>
      </c>
      <c r="G223" s="31" t="s">
        <v>138</v>
      </c>
      <c r="H223" s="37" t="s">
        <v>139</v>
      </c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64" customFormat="1" ht="29.25" customHeight="1">
      <c r="A224" s="100" t="s">
        <v>21</v>
      </c>
      <c r="B224" s="101"/>
      <c r="C224" s="25"/>
      <c r="D224" s="48">
        <f>SUM(D211:D223)</f>
        <v>35.436</v>
      </c>
      <c r="E224" s="48">
        <f>SUM(E211:E223)</f>
        <v>39.8846</v>
      </c>
      <c r="F224" s="48">
        <f>SUM(F211:F223)</f>
        <v>129.27390000000003</v>
      </c>
      <c r="G224" s="48">
        <f>SUM(G211:G223)</f>
        <v>1245.1212</v>
      </c>
      <c r="H224" s="24"/>
      <c r="I224" s="63"/>
      <c r="J224" s="63"/>
      <c r="K224" s="63"/>
      <c r="L224" s="63"/>
      <c r="M224" s="63"/>
      <c r="N224" s="63"/>
      <c r="O224" s="63"/>
      <c r="P224" s="63"/>
      <c r="Q224" s="63"/>
    </row>
    <row r="225" spans="1:17" s="64" customFormat="1" ht="39.75" customHeight="1">
      <c r="A225" s="50"/>
      <c r="B225" s="51"/>
      <c r="C225" s="25"/>
      <c r="D225" s="48"/>
      <c r="E225" s="48"/>
      <c r="F225" s="48"/>
      <c r="G225" s="48"/>
      <c r="H225" s="24"/>
      <c r="I225" s="63"/>
      <c r="J225" s="63"/>
      <c r="K225" s="63"/>
      <c r="L225" s="63"/>
      <c r="M225" s="63"/>
      <c r="N225" s="63"/>
      <c r="O225" s="63"/>
      <c r="P225" s="63"/>
      <c r="Q225" s="63"/>
    </row>
    <row r="226" spans="1:17" ht="15" customHeight="1">
      <c r="A226" s="34" t="s">
        <v>22</v>
      </c>
      <c r="B226" s="35"/>
      <c r="C226" s="29" t="s">
        <v>98</v>
      </c>
      <c r="D226" s="73" t="s">
        <v>5</v>
      </c>
      <c r="E226" s="73" t="s">
        <v>6</v>
      </c>
      <c r="F226" s="73" t="s">
        <v>7</v>
      </c>
      <c r="G226" s="73" t="s">
        <v>99</v>
      </c>
      <c r="H226" s="33" t="s">
        <v>100</v>
      </c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" customHeight="1">
      <c r="A227" s="34" t="s">
        <v>9</v>
      </c>
      <c r="B227" s="35" t="s">
        <v>63</v>
      </c>
      <c r="C227" s="36">
        <v>150</v>
      </c>
      <c r="D227" s="31">
        <v>5.235</v>
      </c>
      <c r="E227" s="31">
        <v>7.8075</v>
      </c>
      <c r="F227" s="31">
        <v>18.47</v>
      </c>
      <c r="G227" s="31">
        <v>16.7805</v>
      </c>
      <c r="H227" s="37">
        <v>86</v>
      </c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28.5" customHeight="1">
      <c r="A228" s="34"/>
      <c r="B228" s="85" t="s">
        <v>152</v>
      </c>
      <c r="C228" s="36" t="s">
        <v>141</v>
      </c>
      <c r="D228" s="31" t="s">
        <v>142</v>
      </c>
      <c r="E228" s="31" t="s">
        <v>143</v>
      </c>
      <c r="F228" s="31" t="s">
        <v>144</v>
      </c>
      <c r="G228" s="31" t="s">
        <v>145</v>
      </c>
      <c r="H228" s="37" t="s">
        <v>141</v>
      </c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" customHeight="1">
      <c r="A229" s="34"/>
      <c r="B229" s="35" t="s">
        <v>16</v>
      </c>
      <c r="C229" s="36">
        <v>20</v>
      </c>
      <c r="D229" s="31">
        <v>1.225</v>
      </c>
      <c r="E229" s="31">
        <v>0.428</v>
      </c>
      <c r="F229" s="31">
        <v>7.31</v>
      </c>
      <c r="G229" s="31">
        <v>58.372</v>
      </c>
      <c r="H229" s="37">
        <v>133</v>
      </c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25.5" customHeight="1">
      <c r="A230" s="34"/>
      <c r="B230" s="85" t="s">
        <v>304</v>
      </c>
      <c r="C230" s="36" t="s">
        <v>83</v>
      </c>
      <c r="D230" s="31">
        <v>0</v>
      </c>
      <c r="E230" s="31">
        <v>0</v>
      </c>
      <c r="F230" s="31">
        <v>5.322</v>
      </c>
      <c r="G230" s="31">
        <v>20.21</v>
      </c>
      <c r="H230" s="37">
        <v>143</v>
      </c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" customHeight="1">
      <c r="A231" s="34" t="s">
        <v>13</v>
      </c>
      <c r="B231" s="35" t="s">
        <v>181</v>
      </c>
      <c r="C231" s="36" t="s">
        <v>102</v>
      </c>
      <c r="D231" s="31">
        <v>0.178</v>
      </c>
      <c r="E231" s="31">
        <v>1.935</v>
      </c>
      <c r="F231" s="31">
        <v>0.484</v>
      </c>
      <c r="G231" s="31">
        <v>19.947</v>
      </c>
      <c r="H231" s="37">
        <v>114</v>
      </c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4.25" customHeight="1">
      <c r="A232" s="34"/>
      <c r="B232" s="35" t="s">
        <v>267</v>
      </c>
      <c r="C232" s="36" t="s">
        <v>191</v>
      </c>
      <c r="D232" s="31">
        <v>1.26</v>
      </c>
      <c r="E232" s="31">
        <v>3.51</v>
      </c>
      <c r="F232" s="31">
        <v>6.102</v>
      </c>
      <c r="G232" s="31">
        <v>61.02</v>
      </c>
      <c r="H232" s="37">
        <v>42</v>
      </c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4.25" customHeight="1">
      <c r="A233" s="34"/>
      <c r="B233" s="35" t="s">
        <v>46</v>
      </c>
      <c r="C233" s="36" t="s">
        <v>192</v>
      </c>
      <c r="D233" s="31">
        <v>2.3088</v>
      </c>
      <c r="E233" s="31">
        <v>4.4203</v>
      </c>
      <c r="F233" s="31">
        <v>18.237</v>
      </c>
      <c r="G233" s="31">
        <v>139.128</v>
      </c>
      <c r="H233" s="37">
        <v>80</v>
      </c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4.25" customHeight="1">
      <c r="A234" s="34"/>
      <c r="B234" s="35" t="s">
        <v>40</v>
      </c>
      <c r="C234" s="36" t="s">
        <v>133</v>
      </c>
      <c r="D234" s="31">
        <v>8.36</v>
      </c>
      <c r="E234" s="31">
        <v>7.88</v>
      </c>
      <c r="F234" s="31">
        <v>2.12</v>
      </c>
      <c r="G234" s="31">
        <v>112.9</v>
      </c>
      <c r="H234" s="37">
        <v>56</v>
      </c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4.25" customHeight="1">
      <c r="A235" s="34"/>
      <c r="B235" s="35" t="s">
        <v>33</v>
      </c>
      <c r="C235" s="36" t="s">
        <v>81</v>
      </c>
      <c r="D235" s="31">
        <v>0.231</v>
      </c>
      <c r="E235" s="31">
        <v>0.0105</v>
      </c>
      <c r="F235" s="31">
        <v>18.276</v>
      </c>
      <c r="G235" s="31">
        <v>72.57</v>
      </c>
      <c r="H235" s="37">
        <v>13</v>
      </c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4.25" customHeight="1">
      <c r="A236" s="34"/>
      <c r="B236" s="35" t="s">
        <v>16</v>
      </c>
      <c r="C236" s="36">
        <v>30</v>
      </c>
      <c r="D236" s="31">
        <v>1.84</v>
      </c>
      <c r="E236" s="31">
        <v>0.642</v>
      </c>
      <c r="F236" s="31">
        <v>12.56</v>
      </c>
      <c r="G236" s="31">
        <v>64.33</v>
      </c>
      <c r="H236" s="37">
        <v>1</v>
      </c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4.25" customHeight="1">
      <c r="A237" s="34"/>
      <c r="B237" s="35" t="s">
        <v>17</v>
      </c>
      <c r="C237" s="36">
        <v>30</v>
      </c>
      <c r="D237" s="31">
        <v>2.4</v>
      </c>
      <c r="E237" s="31">
        <v>0.4</v>
      </c>
      <c r="F237" s="31">
        <v>17.73</v>
      </c>
      <c r="G237" s="31">
        <v>75.6</v>
      </c>
      <c r="H237" s="37">
        <v>6</v>
      </c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4.25" customHeight="1">
      <c r="A238" s="34" t="s">
        <v>18</v>
      </c>
      <c r="B238" s="35" t="s">
        <v>153</v>
      </c>
      <c r="C238" s="36" t="s">
        <v>224</v>
      </c>
      <c r="D238" s="31">
        <v>7.62</v>
      </c>
      <c r="E238" s="31">
        <v>10.608</v>
      </c>
      <c r="F238" s="31">
        <v>4.6282</v>
      </c>
      <c r="G238" s="31">
        <v>143.848</v>
      </c>
      <c r="H238" s="37">
        <v>52</v>
      </c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3.5" customHeight="1">
      <c r="A239" s="34"/>
      <c r="B239" s="35" t="s">
        <v>16</v>
      </c>
      <c r="C239" s="36">
        <v>20</v>
      </c>
      <c r="D239" s="31">
        <v>1.225</v>
      </c>
      <c r="E239" s="31">
        <v>0.428</v>
      </c>
      <c r="F239" s="31">
        <v>7.31</v>
      </c>
      <c r="G239" s="31">
        <v>58.372</v>
      </c>
      <c r="H239" s="37">
        <v>133</v>
      </c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 customHeight="1">
      <c r="A240" s="34"/>
      <c r="B240" s="35" t="s">
        <v>154</v>
      </c>
      <c r="C240" s="36" t="s">
        <v>155</v>
      </c>
      <c r="D240" s="31" t="s">
        <v>156</v>
      </c>
      <c r="E240" s="31" t="s">
        <v>157</v>
      </c>
      <c r="F240" s="31" t="s">
        <v>158</v>
      </c>
      <c r="G240" s="31" t="s">
        <v>159</v>
      </c>
      <c r="H240" s="37" t="s">
        <v>160</v>
      </c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64" customFormat="1" ht="26.25" customHeight="1">
      <c r="A241" s="76" t="s">
        <v>28</v>
      </c>
      <c r="B241" s="46"/>
      <c r="C241" s="25"/>
      <c r="D241" s="48">
        <f>SUM(D227:D240)</f>
        <v>31.882800000000003</v>
      </c>
      <c r="E241" s="48">
        <f>SUM(E227:E240)</f>
        <v>38.0693</v>
      </c>
      <c r="F241" s="48">
        <f>SUM(F227:F240)</f>
        <v>118.54920000000001</v>
      </c>
      <c r="G241" s="48">
        <f>SUM(G227:G240)</f>
        <v>843.0775</v>
      </c>
      <c r="H241" s="24"/>
      <c r="I241" s="63"/>
      <c r="J241" s="63"/>
      <c r="K241" s="63"/>
      <c r="L241" s="63"/>
      <c r="M241" s="63"/>
      <c r="N241" s="63"/>
      <c r="O241" s="63"/>
      <c r="P241" s="63"/>
      <c r="Q241" s="63"/>
    </row>
    <row r="242" spans="1:17" ht="14.25" customHeight="1">
      <c r="A242" s="34" t="s">
        <v>29</v>
      </c>
      <c r="B242" s="35"/>
      <c r="C242" s="36"/>
      <c r="D242" s="31"/>
      <c r="E242" s="31"/>
      <c r="F242" s="31"/>
      <c r="G242" s="31"/>
      <c r="H242" s="37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4.25" customHeight="1">
      <c r="A243" s="34" t="s">
        <v>9</v>
      </c>
      <c r="B243" s="35" t="s">
        <v>305</v>
      </c>
      <c r="C243" s="36">
        <v>150</v>
      </c>
      <c r="D243" s="31">
        <v>5.1</v>
      </c>
      <c r="E243" s="31">
        <v>7.5</v>
      </c>
      <c r="F243" s="31">
        <v>18.9</v>
      </c>
      <c r="G243" s="31">
        <v>163</v>
      </c>
      <c r="H243" s="37">
        <v>85</v>
      </c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 customHeight="1">
      <c r="A244" s="34"/>
      <c r="B244" s="35" t="s">
        <v>24</v>
      </c>
      <c r="C244" s="36" t="s">
        <v>52</v>
      </c>
      <c r="D244" s="31">
        <v>2.636</v>
      </c>
      <c r="E244" s="31">
        <v>2.322</v>
      </c>
      <c r="F244" s="31">
        <v>6.276</v>
      </c>
      <c r="G244" s="31">
        <v>55.296</v>
      </c>
      <c r="H244" s="37">
        <v>131</v>
      </c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4.25" customHeight="1">
      <c r="A245" s="34"/>
      <c r="B245" s="35" t="s">
        <v>11</v>
      </c>
      <c r="C245" s="36">
        <v>150</v>
      </c>
      <c r="D245" s="31">
        <v>0.17</v>
      </c>
      <c r="E245" s="31">
        <v>3.05</v>
      </c>
      <c r="F245" s="31">
        <v>9.98</v>
      </c>
      <c r="G245" s="31">
        <v>39.43</v>
      </c>
      <c r="H245" s="37">
        <v>19</v>
      </c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3.5" customHeight="1">
      <c r="A246" s="34"/>
      <c r="B246" s="35" t="s">
        <v>292</v>
      </c>
      <c r="C246" s="36" t="s">
        <v>200</v>
      </c>
      <c r="D246" s="31" t="s">
        <v>225</v>
      </c>
      <c r="E246" s="31" t="s">
        <v>226</v>
      </c>
      <c r="F246" s="31" t="s">
        <v>227</v>
      </c>
      <c r="G246" s="31" t="s">
        <v>228</v>
      </c>
      <c r="H246" s="37" t="s">
        <v>101</v>
      </c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34" t="s">
        <v>13</v>
      </c>
      <c r="B247" s="35" t="s">
        <v>64</v>
      </c>
      <c r="C247" s="36" t="s">
        <v>191</v>
      </c>
      <c r="D247" s="31">
        <v>5.6655</v>
      </c>
      <c r="E247" s="31">
        <v>5.6205</v>
      </c>
      <c r="F247" s="31">
        <v>6.4566</v>
      </c>
      <c r="G247" s="31">
        <v>97.4565</v>
      </c>
      <c r="H247" s="37">
        <v>36</v>
      </c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4.25" customHeight="1">
      <c r="A248" s="34"/>
      <c r="B248" s="35" t="s">
        <v>130</v>
      </c>
      <c r="C248" s="36" t="s">
        <v>102</v>
      </c>
      <c r="D248" s="31">
        <v>0.41</v>
      </c>
      <c r="E248" s="31">
        <v>1.57</v>
      </c>
      <c r="F248" s="31">
        <v>2.08</v>
      </c>
      <c r="G248" s="31">
        <v>24.09</v>
      </c>
      <c r="H248" s="37">
        <v>158</v>
      </c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4.25" customHeight="1">
      <c r="A249" s="34"/>
      <c r="B249" s="35" t="s">
        <v>32</v>
      </c>
      <c r="C249" s="36" t="s">
        <v>192</v>
      </c>
      <c r="D249" s="31">
        <v>1.711</v>
      </c>
      <c r="E249" s="31">
        <v>2.2106</v>
      </c>
      <c r="F249" s="31">
        <v>3.1398</v>
      </c>
      <c r="G249" s="31">
        <v>47.996</v>
      </c>
      <c r="H249" s="37">
        <v>82</v>
      </c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4.25" customHeight="1">
      <c r="A250" s="34"/>
      <c r="B250" s="35" t="s">
        <v>104</v>
      </c>
      <c r="C250" s="36">
        <v>150</v>
      </c>
      <c r="D250" s="31">
        <v>0.33</v>
      </c>
      <c r="E250" s="31">
        <v>0.02</v>
      </c>
      <c r="F250" s="31">
        <v>20.82</v>
      </c>
      <c r="G250" s="31">
        <v>84.75</v>
      </c>
      <c r="H250" s="37">
        <v>16</v>
      </c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34"/>
      <c r="B251" s="35" t="s">
        <v>16</v>
      </c>
      <c r="C251" s="36">
        <v>30</v>
      </c>
      <c r="D251" s="31">
        <v>1.84</v>
      </c>
      <c r="E251" s="31">
        <v>0.642</v>
      </c>
      <c r="F251" s="31">
        <v>12.56</v>
      </c>
      <c r="G251" s="31">
        <v>64.33</v>
      </c>
      <c r="H251" s="37">
        <v>1</v>
      </c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4.25" customHeight="1">
      <c r="A252" s="34"/>
      <c r="B252" s="35" t="s">
        <v>17</v>
      </c>
      <c r="C252" s="36">
        <v>30</v>
      </c>
      <c r="D252" s="31">
        <v>2.4</v>
      </c>
      <c r="E252" s="31">
        <v>0.4</v>
      </c>
      <c r="F252" s="31">
        <v>17.73</v>
      </c>
      <c r="G252" s="31">
        <v>75.6</v>
      </c>
      <c r="H252" s="37">
        <v>6</v>
      </c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4.25" customHeight="1">
      <c r="A253" s="34" t="s">
        <v>18</v>
      </c>
      <c r="B253" s="35" t="s">
        <v>306</v>
      </c>
      <c r="C253" s="36" t="s">
        <v>224</v>
      </c>
      <c r="D253" s="31">
        <v>11.96</v>
      </c>
      <c r="E253" s="31">
        <v>12.454</v>
      </c>
      <c r="F253" s="31">
        <v>26.546</v>
      </c>
      <c r="G253" s="31">
        <v>275.431</v>
      </c>
      <c r="H253" s="37">
        <v>123</v>
      </c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34"/>
      <c r="B254" s="35" t="s">
        <v>161</v>
      </c>
      <c r="C254" s="36" t="s">
        <v>108</v>
      </c>
      <c r="D254" s="31" t="s">
        <v>162</v>
      </c>
      <c r="E254" s="31" t="s">
        <v>163</v>
      </c>
      <c r="F254" s="31" t="s">
        <v>164</v>
      </c>
      <c r="G254" s="31" t="s">
        <v>165</v>
      </c>
      <c r="H254" s="37" t="s">
        <v>166</v>
      </c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64" customFormat="1" ht="25.5" customHeight="1">
      <c r="A255" s="76" t="s">
        <v>34</v>
      </c>
      <c r="B255" s="46"/>
      <c r="C255" s="25"/>
      <c r="D255" s="48">
        <f>SUM(D243:D254)</f>
        <v>32.2225</v>
      </c>
      <c r="E255" s="48">
        <f>SUM(E243:E254)</f>
        <v>35.7891</v>
      </c>
      <c r="F255" s="48">
        <f>SUM(F243:F254)</f>
        <v>124.48840000000001</v>
      </c>
      <c r="G255" s="48">
        <f>SUM(G243:G254)</f>
        <v>927.3795</v>
      </c>
      <c r="H255" s="24"/>
      <c r="I255" s="63"/>
      <c r="J255" s="63"/>
      <c r="K255" s="63"/>
      <c r="L255" s="63"/>
      <c r="M255" s="63"/>
      <c r="N255" s="63"/>
      <c r="O255" s="63"/>
      <c r="P255" s="63"/>
      <c r="Q255" s="63"/>
    </row>
    <row r="256" spans="1:17" ht="14.25" customHeight="1">
      <c r="A256" s="34" t="s">
        <v>35</v>
      </c>
      <c r="B256" s="35"/>
      <c r="C256" s="29" t="s">
        <v>98</v>
      </c>
      <c r="D256" s="73" t="s">
        <v>5</v>
      </c>
      <c r="E256" s="73" t="s">
        <v>6</v>
      </c>
      <c r="F256" s="73" t="s">
        <v>7</v>
      </c>
      <c r="G256" s="73" t="s">
        <v>99</v>
      </c>
      <c r="H256" s="33" t="s">
        <v>100</v>
      </c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4.25" customHeight="1">
      <c r="A257" s="34" t="s">
        <v>9</v>
      </c>
      <c r="B257" s="35" t="s">
        <v>65</v>
      </c>
      <c r="C257" s="36" t="s">
        <v>224</v>
      </c>
      <c r="D257" s="31">
        <v>13.892</v>
      </c>
      <c r="E257" s="31">
        <v>9.784</v>
      </c>
      <c r="F257" s="31">
        <v>22.15</v>
      </c>
      <c r="G257" s="31">
        <v>226.681</v>
      </c>
      <c r="H257" s="37">
        <v>72</v>
      </c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 customHeight="1">
      <c r="A258" s="34"/>
      <c r="B258" s="35" t="s">
        <v>20</v>
      </c>
      <c r="C258" s="36">
        <v>150</v>
      </c>
      <c r="D258" s="31">
        <v>3.6</v>
      </c>
      <c r="E258" s="31">
        <v>3.6</v>
      </c>
      <c r="F258" s="31">
        <v>18.69</v>
      </c>
      <c r="G258" s="31">
        <v>119.67</v>
      </c>
      <c r="H258" s="37">
        <v>27</v>
      </c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 customHeight="1">
      <c r="A259" s="34"/>
      <c r="B259" s="35" t="s">
        <v>16</v>
      </c>
      <c r="C259" s="36">
        <v>20</v>
      </c>
      <c r="D259" s="31">
        <v>1.225</v>
      </c>
      <c r="E259" s="31">
        <v>0.428</v>
      </c>
      <c r="F259" s="31">
        <v>7.31</v>
      </c>
      <c r="G259" s="31">
        <v>58.372</v>
      </c>
      <c r="H259" s="37">
        <v>133</v>
      </c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6.5" customHeight="1">
      <c r="A260" s="34"/>
      <c r="B260" s="85" t="s">
        <v>147</v>
      </c>
      <c r="C260" s="36" t="s">
        <v>200</v>
      </c>
      <c r="D260" s="31" t="s">
        <v>201</v>
      </c>
      <c r="E260" s="31" t="s">
        <v>202</v>
      </c>
      <c r="F260" s="31" t="s">
        <v>203</v>
      </c>
      <c r="G260" s="31" t="s">
        <v>204</v>
      </c>
      <c r="H260" s="37" t="s">
        <v>101</v>
      </c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7.25" customHeight="1">
      <c r="A261" s="34" t="s">
        <v>13</v>
      </c>
      <c r="B261" s="35" t="s">
        <v>271</v>
      </c>
      <c r="C261" s="36" t="s">
        <v>198</v>
      </c>
      <c r="D261" s="31">
        <v>4.3</v>
      </c>
      <c r="E261" s="31">
        <v>5.949</v>
      </c>
      <c r="F261" s="31">
        <v>168.492</v>
      </c>
      <c r="G261" s="31">
        <v>168.49</v>
      </c>
      <c r="H261" s="37">
        <v>69</v>
      </c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4.25" customHeight="1">
      <c r="A262" s="34"/>
      <c r="B262" s="35" t="s">
        <v>106</v>
      </c>
      <c r="C262" s="36" t="s">
        <v>84</v>
      </c>
      <c r="D262" s="31">
        <v>4.26</v>
      </c>
      <c r="E262" s="31">
        <v>5.13</v>
      </c>
      <c r="F262" s="31">
        <v>2.9</v>
      </c>
      <c r="G262" s="31">
        <v>80.67</v>
      </c>
      <c r="H262" s="37">
        <v>150</v>
      </c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4.25" customHeight="1">
      <c r="A263" s="34"/>
      <c r="B263" s="35" t="s">
        <v>307</v>
      </c>
      <c r="C263" s="36" t="s">
        <v>191</v>
      </c>
      <c r="D263" s="31">
        <v>2.1762</v>
      </c>
      <c r="E263" s="31">
        <v>2.8674</v>
      </c>
      <c r="F263" s="31">
        <v>11.7522</v>
      </c>
      <c r="G263" s="31">
        <v>95.8572</v>
      </c>
      <c r="H263" s="37">
        <v>41</v>
      </c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 customHeight="1">
      <c r="A264" s="40"/>
      <c r="B264" s="35" t="s">
        <v>33</v>
      </c>
      <c r="C264" s="36">
        <v>150</v>
      </c>
      <c r="D264" s="31">
        <v>0.231</v>
      </c>
      <c r="E264" s="31">
        <v>0.0105</v>
      </c>
      <c r="F264" s="31">
        <v>18.276</v>
      </c>
      <c r="G264" s="31">
        <v>75.57</v>
      </c>
      <c r="H264" s="37">
        <v>13</v>
      </c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4.25" customHeight="1">
      <c r="A265" s="40"/>
      <c r="B265" s="35" t="s">
        <v>16</v>
      </c>
      <c r="C265" s="36">
        <v>30</v>
      </c>
      <c r="D265" s="31">
        <v>1.84</v>
      </c>
      <c r="E265" s="31">
        <v>0.642</v>
      </c>
      <c r="F265" s="31">
        <v>12.56</v>
      </c>
      <c r="G265" s="31">
        <v>64.33</v>
      </c>
      <c r="H265" s="37">
        <v>1</v>
      </c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4.25" customHeight="1">
      <c r="A266" s="40"/>
      <c r="B266" s="35" t="s">
        <v>17</v>
      </c>
      <c r="C266" s="36">
        <v>30</v>
      </c>
      <c r="D266" s="31">
        <v>2.4</v>
      </c>
      <c r="E266" s="31">
        <v>0.4</v>
      </c>
      <c r="F266" s="31">
        <v>17.73</v>
      </c>
      <c r="G266" s="31">
        <v>75.6</v>
      </c>
      <c r="H266" s="37">
        <v>6</v>
      </c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34" t="s">
        <v>18</v>
      </c>
      <c r="B267" s="35" t="s">
        <v>167</v>
      </c>
      <c r="C267" s="36" t="s">
        <v>77</v>
      </c>
      <c r="D267" s="31">
        <v>6.54</v>
      </c>
      <c r="E267" s="31">
        <v>10.687</v>
      </c>
      <c r="F267" s="31">
        <v>37.53</v>
      </c>
      <c r="G267" s="31">
        <v>288.35</v>
      </c>
      <c r="H267" s="37">
        <v>98</v>
      </c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4.25" customHeight="1">
      <c r="A268" s="34"/>
      <c r="B268" s="35" t="s">
        <v>308</v>
      </c>
      <c r="C268" s="36" t="s">
        <v>79</v>
      </c>
      <c r="D268" s="31">
        <v>0.44</v>
      </c>
      <c r="E268" s="31">
        <v>3.03</v>
      </c>
      <c r="F268" s="31">
        <v>3.23</v>
      </c>
      <c r="G268" s="31">
        <v>43</v>
      </c>
      <c r="H268" s="37">
        <v>118</v>
      </c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 customHeight="1">
      <c r="A269" s="34"/>
      <c r="B269" s="35" t="s">
        <v>120</v>
      </c>
      <c r="C269" s="36" t="s">
        <v>108</v>
      </c>
      <c r="D269" s="31" t="s">
        <v>135</v>
      </c>
      <c r="E269" s="31" t="s">
        <v>136</v>
      </c>
      <c r="F269" s="31" t="s">
        <v>137</v>
      </c>
      <c r="G269" s="31" t="s">
        <v>138</v>
      </c>
      <c r="H269" s="37" t="s">
        <v>139</v>
      </c>
      <c r="I269" s="2"/>
      <c r="J269" s="2"/>
      <c r="K269" s="2"/>
      <c r="L269" s="2"/>
      <c r="M269" s="2"/>
      <c r="N269" s="2"/>
      <c r="O269" s="2"/>
      <c r="P269" s="2"/>
      <c r="Q269" s="2"/>
    </row>
    <row r="270" spans="1:17" s="64" customFormat="1" ht="24.75" customHeight="1">
      <c r="A270" s="76" t="s">
        <v>42</v>
      </c>
      <c r="B270" s="46"/>
      <c r="C270" s="25"/>
      <c r="D270" s="48">
        <f>SUM(D257:D269)</f>
        <v>40.9042</v>
      </c>
      <c r="E270" s="48">
        <f>SUM(E257:E269)</f>
        <v>42.5279</v>
      </c>
      <c r="F270" s="48">
        <f>SUM(F257:F269)</f>
        <v>320.62020000000007</v>
      </c>
      <c r="G270" s="48">
        <f>SUM(G257:G269)</f>
        <v>1296.5902</v>
      </c>
      <c r="H270" s="24"/>
      <c r="I270" s="63"/>
      <c r="J270" s="63"/>
      <c r="K270" s="63"/>
      <c r="L270" s="63"/>
      <c r="M270" s="63"/>
      <c r="N270" s="63"/>
      <c r="O270" s="63"/>
      <c r="P270" s="63"/>
      <c r="Q270" s="63"/>
    </row>
    <row r="271" spans="1:17" ht="14.25" customHeight="1">
      <c r="A271" s="34" t="s">
        <v>43</v>
      </c>
      <c r="B271" s="35"/>
      <c r="C271" s="36"/>
      <c r="D271" s="31"/>
      <c r="E271" s="31"/>
      <c r="F271" s="31"/>
      <c r="G271" s="31"/>
      <c r="H271" s="37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 customHeight="1">
      <c r="A272" s="34" t="s">
        <v>9</v>
      </c>
      <c r="B272" s="35" t="s">
        <v>59</v>
      </c>
      <c r="C272" s="36">
        <v>150</v>
      </c>
      <c r="D272" s="31">
        <v>4.6</v>
      </c>
      <c r="E272" s="31">
        <v>6.2</v>
      </c>
      <c r="F272" s="31">
        <v>27</v>
      </c>
      <c r="G272" s="31">
        <v>157</v>
      </c>
      <c r="H272" s="37">
        <v>87</v>
      </c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4.25" customHeight="1">
      <c r="A273" s="34"/>
      <c r="B273" s="35" t="s">
        <v>125</v>
      </c>
      <c r="C273" s="36" t="s">
        <v>80</v>
      </c>
      <c r="D273" s="31">
        <v>1.3</v>
      </c>
      <c r="E273" s="31">
        <v>2.56</v>
      </c>
      <c r="F273" s="31">
        <v>7.86</v>
      </c>
      <c r="G273" s="31">
        <v>60.2</v>
      </c>
      <c r="H273" s="37">
        <v>2</v>
      </c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 customHeight="1">
      <c r="A274" s="34"/>
      <c r="B274" s="35" t="s">
        <v>25</v>
      </c>
      <c r="C274" s="36">
        <v>150</v>
      </c>
      <c r="D274" s="31">
        <v>2.18</v>
      </c>
      <c r="E274" s="31">
        <v>1.88</v>
      </c>
      <c r="F274" s="31">
        <v>18.6</v>
      </c>
      <c r="G274" s="31">
        <v>100.5</v>
      </c>
      <c r="H274" s="37">
        <v>25</v>
      </c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34"/>
      <c r="B275" s="35" t="s">
        <v>107</v>
      </c>
      <c r="C275" s="36" t="s">
        <v>209</v>
      </c>
      <c r="D275" s="31" t="s">
        <v>216</v>
      </c>
      <c r="E275" s="31" t="s">
        <v>211</v>
      </c>
      <c r="F275" s="31" t="s">
        <v>217</v>
      </c>
      <c r="G275" s="31" t="s">
        <v>218</v>
      </c>
      <c r="H275" s="74" t="s">
        <v>121</v>
      </c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4.25" customHeight="1">
      <c r="A276" s="34" t="s">
        <v>13</v>
      </c>
      <c r="B276" s="35" t="s">
        <v>278</v>
      </c>
      <c r="C276" s="36">
        <v>40</v>
      </c>
      <c r="D276" s="31">
        <v>0.501</v>
      </c>
      <c r="E276" s="31">
        <v>2.626</v>
      </c>
      <c r="F276" s="31">
        <v>8.725</v>
      </c>
      <c r="G276" s="31">
        <v>58.353</v>
      </c>
      <c r="H276" s="37">
        <v>109</v>
      </c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34"/>
      <c r="B277" s="35" t="s">
        <v>281</v>
      </c>
      <c r="C277" s="36" t="s">
        <v>191</v>
      </c>
      <c r="D277" s="31">
        <v>2.28</v>
      </c>
      <c r="E277" s="31">
        <v>3.92</v>
      </c>
      <c r="F277" s="31">
        <v>12.6</v>
      </c>
      <c r="G277" s="31">
        <v>90.9</v>
      </c>
      <c r="H277" s="37">
        <v>121</v>
      </c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 customHeight="1">
      <c r="A278" s="34"/>
      <c r="B278" s="35" t="s">
        <v>309</v>
      </c>
      <c r="C278" s="36">
        <v>80</v>
      </c>
      <c r="D278" s="31">
        <v>10.16</v>
      </c>
      <c r="E278" s="31">
        <v>10.8</v>
      </c>
      <c r="F278" s="31">
        <v>9.36</v>
      </c>
      <c r="G278" s="31">
        <v>172.8</v>
      </c>
      <c r="H278" s="37">
        <v>63</v>
      </c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27.75" customHeight="1">
      <c r="A279" s="34"/>
      <c r="B279" s="85" t="s">
        <v>310</v>
      </c>
      <c r="C279" s="36">
        <v>150</v>
      </c>
      <c r="D279" s="31">
        <v>0</v>
      </c>
      <c r="E279" s="31">
        <v>0</v>
      </c>
      <c r="F279" s="31">
        <v>7.984</v>
      </c>
      <c r="G279" s="31">
        <v>30.32</v>
      </c>
      <c r="H279" s="37">
        <v>143</v>
      </c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 customHeight="1">
      <c r="A280" s="40"/>
      <c r="B280" s="35" t="s">
        <v>16</v>
      </c>
      <c r="C280" s="36">
        <v>30</v>
      </c>
      <c r="D280" s="31">
        <v>1.84</v>
      </c>
      <c r="E280" s="31">
        <v>0.642</v>
      </c>
      <c r="F280" s="31">
        <v>12.56</v>
      </c>
      <c r="G280" s="31">
        <v>64.33</v>
      </c>
      <c r="H280" s="37">
        <v>1</v>
      </c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4.25" customHeight="1">
      <c r="A281" s="34"/>
      <c r="B281" s="35" t="s">
        <v>17</v>
      </c>
      <c r="C281" s="36">
        <v>30</v>
      </c>
      <c r="D281" s="31">
        <v>2.4</v>
      </c>
      <c r="E281" s="31">
        <v>0.4</v>
      </c>
      <c r="F281" s="31">
        <v>17.73</v>
      </c>
      <c r="G281" s="31">
        <v>75.6</v>
      </c>
      <c r="H281" s="37">
        <v>6</v>
      </c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 customHeight="1">
      <c r="A282" s="34" t="s">
        <v>18</v>
      </c>
      <c r="B282" s="35" t="s">
        <v>168</v>
      </c>
      <c r="C282" s="36" t="s">
        <v>170</v>
      </c>
      <c r="D282" s="31">
        <v>0.37</v>
      </c>
      <c r="E282" s="31">
        <v>15.5</v>
      </c>
      <c r="F282" s="31">
        <v>0</v>
      </c>
      <c r="G282" s="31">
        <v>125.5</v>
      </c>
      <c r="H282" s="37">
        <v>91</v>
      </c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34"/>
      <c r="B283" s="35" t="s">
        <v>36</v>
      </c>
      <c r="C283" s="36">
        <v>150</v>
      </c>
      <c r="D283" s="31">
        <v>4.18</v>
      </c>
      <c r="E283" s="31">
        <v>4.59</v>
      </c>
      <c r="F283" s="31">
        <v>14.8</v>
      </c>
      <c r="G283" s="31">
        <v>117</v>
      </c>
      <c r="H283" s="37">
        <v>37</v>
      </c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4.25" customHeight="1">
      <c r="A284" s="34"/>
      <c r="B284" s="35" t="s">
        <v>169</v>
      </c>
      <c r="C284" s="36" t="s">
        <v>81</v>
      </c>
      <c r="D284" s="31">
        <v>4.35</v>
      </c>
      <c r="E284" s="31">
        <v>4.8</v>
      </c>
      <c r="F284" s="31">
        <v>6</v>
      </c>
      <c r="G284" s="31">
        <v>88.5</v>
      </c>
      <c r="H284" s="37">
        <v>162</v>
      </c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64" customFormat="1" ht="16.5" customHeight="1">
      <c r="A285" s="79" t="s">
        <v>48</v>
      </c>
      <c r="B285" s="46"/>
      <c r="C285" s="25"/>
      <c r="D285" s="48">
        <f>SUM(D272:D284)</f>
        <v>34.161</v>
      </c>
      <c r="E285" s="48">
        <f>SUM(E272:E284)</f>
        <v>53.91799999999999</v>
      </c>
      <c r="F285" s="48">
        <f>SUM(F272:F284)</f>
        <v>143.219</v>
      </c>
      <c r="G285" s="48">
        <f>SUM(G272:G284)</f>
        <v>1141.0030000000002</v>
      </c>
      <c r="H285" s="24"/>
      <c r="I285" s="63"/>
      <c r="J285" s="63"/>
      <c r="K285" s="63"/>
      <c r="L285" s="63"/>
      <c r="M285" s="63"/>
      <c r="N285" s="63"/>
      <c r="O285" s="63"/>
      <c r="P285" s="63"/>
      <c r="Q285" s="63"/>
    </row>
    <row r="286" spans="1:17" s="64" customFormat="1" ht="24.75" customHeight="1">
      <c r="A286" s="67"/>
      <c r="B286" s="46"/>
      <c r="C286" s="29" t="s">
        <v>98</v>
      </c>
      <c r="D286" s="73" t="s">
        <v>5</v>
      </c>
      <c r="E286" s="73" t="s">
        <v>6</v>
      </c>
      <c r="F286" s="73" t="s">
        <v>7</v>
      </c>
      <c r="G286" s="73" t="s">
        <v>99</v>
      </c>
      <c r="H286" s="33" t="s">
        <v>100</v>
      </c>
      <c r="I286" s="63"/>
      <c r="J286" s="63"/>
      <c r="K286" s="63"/>
      <c r="L286" s="63"/>
      <c r="M286" s="63"/>
      <c r="N286" s="63"/>
      <c r="O286" s="63"/>
      <c r="P286" s="63"/>
      <c r="Q286" s="63"/>
    </row>
    <row r="287" spans="1:17" s="11" customFormat="1" ht="28.5" customHeight="1">
      <c r="A287" s="91" t="s">
        <v>49</v>
      </c>
      <c r="B287" s="91"/>
      <c r="C287" s="29"/>
      <c r="D287" s="30">
        <f>D224+D241+D255+D270+D285</f>
        <v>174.6065</v>
      </c>
      <c r="E287" s="30">
        <f>E224+E241+E255+E270+E285</f>
        <v>210.1889</v>
      </c>
      <c r="F287" s="30">
        <f>F224+F241+F255+F270+F285</f>
        <v>836.1507000000001</v>
      </c>
      <c r="G287" s="30">
        <f>G224+G241+G255+G270+G285</f>
        <v>5453.171400000001</v>
      </c>
      <c r="H287" s="33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s="11" customFormat="1" ht="28.5" customHeight="1">
      <c r="A288" s="91" t="s">
        <v>50</v>
      </c>
      <c r="B288" s="91"/>
      <c r="C288" s="29"/>
      <c r="D288" s="42">
        <f>D287/5</f>
        <v>34.9213</v>
      </c>
      <c r="E288" s="42">
        <f>E287/5</f>
        <v>42.03778</v>
      </c>
      <c r="F288" s="42">
        <f>F287/5</f>
        <v>167.23014000000003</v>
      </c>
      <c r="G288" s="42">
        <f>G287/5</f>
        <v>1090.6342800000002</v>
      </c>
      <c r="H288" s="33"/>
      <c r="I288" s="13">
        <f>D288+E288+F288</f>
        <v>244.18922000000003</v>
      </c>
      <c r="J288" s="10"/>
      <c r="K288" s="10"/>
      <c r="L288" s="10"/>
      <c r="M288" s="10"/>
      <c r="N288" s="10"/>
      <c r="O288" s="10"/>
      <c r="P288" s="10"/>
      <c r="Q288" s="10"/>
    </row>
    <row r="289" spans="1:17" s="11" customFormat="1" ht="32.25" customHeight="1">
      <c r="A289" s="91" t="s">
        <v>51</v>
      </c>
      <c r="B289" s="91"/>
      <c r="C289" s="29"/>
      <c r="D289" s="43">
        <f>D288/I288</f>
        <v>0.1430091795207012</v>
      </c>
      <c r="E289" s="43">
        <f>E288/I288</f>
        <v>0.17215248076880704</v>
      </c>
      <c r="F289" s="43">
        <f>F288/I288</f>
        <v>0.6848383397104918</v>
      </c>
      <c r="G289" s="42"/>
      <c r="H289" s="33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ht="313.5" customHeight="1">
      <c r="A290" s="22"/>
      <c r="B290" s="3"/>
      <c r="C290" s="9"/>
      <c r="D290" s="7"/>
      <c r="E290" s="7"/>
      <c r="F290" s="7"/>
      <c r="G290" s="7"/>
      <c r="H290" s="5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59.25" customHeight="1">
      <c r="A291" s="22" t="s">
        <v>74</v>
      </c>
      <c r="B291" s="3"/>
      <c r="C291" s="9"/>
      <c r="D291" s="7"/>
      <c r="E291" s="7"/>
      <c r="F291" s="7"/>
      <c r="G291" s="7"/>
      <c r="H291" s="5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31.5" customHeight="1">
      <c r="A292" s="22" t="s">
        <v>71</v>
      </c>
      <c r="B292" s="3"/>
      <c r="C292" s="9"/>
      <c r="D292" s="7"/>
      <c r="E292" s="7"/>
      <c r="F292" s="7"/>
      <c r="G292" s="7"/>
      <c r="H292" s="5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29.25" customHeight="1">
      <c r="A293" s="22" t="s">
        <v>72</v>
      </c>
      <c r="B293" s="3"/>
      <c r="C293" s="9"/>
      <c r="D293" s="7"/>
      <c r="E293" s="7"/>
      <c r="F293" s="7"/>
      <c r="G293" s="7"/>
      <c r="H293" s="5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54.75" customHeight="1">
      <c r="A294" s="92" t="s">
        <v>0</v>
      </c>
      <c r="B294" s="92" t="s">
        <v>1</v>
      </c>
      <c r="C294" s="96" t="s">
        <v>85</v>
      </c>
      <c r="D294" s="89" t="s">
        <v>2</v>
      </c>
      <c r="E294" s="89"/>
      <c r="F294" s="89"/>
      <c r="G294" s="89" t="s">
        <v>3</v>
      </c>
      <c r="H294" s="92" t="s">
        <v>4</v>
      </c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27" customHeight="1">
      <c r="A295" s="92"/>
      <c r="B295" s="92"/>
      <c r="C295" s="96"/>
      <c r="D295" s="26" t="s">
        <v>5</v>
      </c>
      <c r="E295" s="26" t="s">
        <v>6</v>
      </c>
      <c r="F295" s="26" t="s">
        <v>7</v>
      </c>
      <c r="G295" s="89"/>
      <c r="H295" s="9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6.5" customHeight="1">
      <c r="A296" s="80" t="s">
        <v>8</v>
      </c>
      <c r="B296" s="28"/>
      <c r="C296" s="29"/>
      <c r="D296" s="30"/>
      <c r="E296" s="31"/>
      <c r="F296" s="30"/>
      <c r="G296" s="32"/>
      <c r="H296" s="33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7.25" customHeight="1">
      <c r="A297" s="34" t="s">
        <v>9</v>
      </c>
      <c r="B297" s="35" t="s">
        <v>23</v>
      </c>
      <c r="C297" s="36">
        <v>150</v>
      </c>
      <c r="D297" s="31">
        <v>4.54</v>
      </c>
      <c r="E297" s="31">
        <v>5.18</v>
      </c>
      <c r="F297" s="31">
        <v>20.09</v>
      </c>
      <c r="G297" s="31">
        <v>144.99</v>
      </c>
      <c r="H297" s="37">
        <v>124</v>
      </c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8" customHeight="1">
      <c r="A298" s="34"/>
      <c r="B298" s="35" t="s">
        <v>16</v>
      </c>
      <c r="C298" s="36">
        <v>20</v>
      </c>
      <c r="D298" s="31">
        <v>1.225</v>
      </c>
      <c r="E298" s="31">
        <v>0.428</v>
      </c>
      <c r="F298" s="31">
        <v>7.31</v>
      </c>
      <c r="G298" s="31">
        <v>58.372</v>
      </c>
      <c r="H298" s="37">
        <v>133</v>
      </c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4.25" customHeight="1">
      <c r="A299" s="34"/>
      <c r="B299" s="35" t="s">
        <v>44</v>
      </c>
      <c r="C299" s="36">
        <v>150</v>
      </c>
      <c r="D299" s="31">
        <v>0</v>
      </c>
      <c r="E299" s="31">
        <v>0</v>
      </c>
      <c r="F299" s="31">
        <v>21.2</v>
      </c>
      <c r="G299" s="31">
        <v>84.6</v>
      </c>
      <c r="H299" s="37">
        <v>26</v>
      </c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4.25" customHeight="1">
      <c r="A300" s="34"/>
      <c r="B300" s="35" t="s">
        <v>117</v>
      </c>
      <c r="C300" s="36" t="s">
        <v>209</v>
      </c>
      <c r="D300" s="31" t="s">
        <v>216</v>
      </c>
      <c r="E300" s="31" t="s">
        <v>211</v>
      </c>
      <c r="F300" s="31" t="s">
        <v>217</v>
      </c>
      <c r="G300" s="31" t="s">
        <v>218</v>
      </c>
      <c r="H300" s="37" t="s">
        <v>118</v>
      </c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">
      <c r="A301" s="34" t="s">
        <v>13</v>
      </c>
      <c r="B301" s="35" t="s">
        <v>311</v>
      </c>
      <c r="C301" s="36" t="s">
        <v>82</v>
      </c>
      <c r="D301" s="31">
        <v>0.385</v>
      </c>
      <c r="E301" s="31">
        <v>2.581</v>
      </c>
      <c r="F301" s="31">
        <v>2.509</v>
      </c>
      <c r="G301" s="31">
        <v>34.175</v>
      </c>
      <c r="H301" s="37">
        <v>115</v>
      </c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">
      <c r="A302" s="34"/>
      <c r="B302" s="35" t="s">
        <v>312</v>
      </c>
      <c r="C302" s="36" t="s">
        <v>191</v>
      </c>
      <c r="D302" s="31">
        <v>7.02</v>
      </c>
      <c r="E302" s="31">
        <v>4.905</v>
      </c>
      <c r="F302" s="31">
        <v>13.68</v>
      </c>
      <c r="G302" s="31">
        <v>126.072</v>
      </c>
      <c r="H302" s="37">
        <v>43</v>
      </c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">
      <c r="A303" s="34"/>
      <c r="B303" s="35" t="s">
        <v>313</v>
      </c>
      <c r="C303" s="36" t="s">
        <v>198</v>
      </c>
      <c r="D303" s="31">
        <v>16.731</v>
      </c>
      <c r="E303" s="31">
        <v>2.354</v>
      </c>
      <c r="F303" s="31">
        <v>54.252</v>
      </c>
      <c r="G303" s="31">
        <v>312.95</v>
      </c>
      <c r="H303" s="37">
        <v>60</v>
      </c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4.25" customHeight="1">
      <c r="A304" s="34"/>
      <c r="B304" s="35" t="s">
        <v>286</v>
      </c>
      <c r="C304" s="36" t="s">
        <v>84</v>
      </c>
      <c r="D304" s="31">
        <v>7.611</v>
      </c>
      <c r="E304" s="31">
        <v>5.7104</v>
      </c>
      <c r="F304" s="31">
        <v>3.8958</v>
      </c>
      <c r="G304" s="31">
        <v>101.5832</v>
      </c>
      <c r="H304" s="37">
        <v>45</v>
      </c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4.25" customHeight="1">
      <c r="A305" s="34"/>
      <c r="B305" s="35" t="s">
        <v>33</v>
      </c>
      <c r="C305" s="36">
        <v>150</v>
      </c>
      <c r="D305" s="31">
        <v>0.231</v>
      </c>
      <c r="E305" s="31">
        <v>0.105</v>
      </c>
      <c r="F305" s="31">
        <v>18.276</v>
      </c>
      <c r="G305" s="31">
        <v>72.57</v>
      </c>
      <c r="H305" s="37">
        <v>13</v>
      </c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">
      <c r="A306" s="40"/>
      <c r="B306" s="35" t="s">
        <v>16</v>
      </c>
      <c r="C306" s="36">
        <v>30</v>
      </c>
      <c r="D306" s="31">
        <v>1.84</v>
      </c>
      <c r="E306" s="31">
        <v>0.642</v>
      </c>
      <c r="F306" s="31">
        <v>12.56</v>
      </c>
      <c r="G306" s="31">
        <v>64.33</v>
      </c>
      <c r="H306" s="37">
        <v>1</v>
      </c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 customHeight="1">
      <c r="A307" s="40"/>
      <c r="B307" s="35" t="s">
        <v>17</v>
      </c>
      <c r="C307" s="36">
        <v>30</v>
      </c>
      <c r="D307" s="31">
        <v>2.4</v>
      </c>
      <c r="E307" s="31">
        <v>0.4</v>
      </c>
      <c r="F307" s="31">
        <v>17.73</v>
      </c>
      <c r="G307" s="31">
        <v>75.6</v>
      </c>
      <c r="H307" s="37">
        <v>6</v>
      </c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">
      <c r="A308" s="34" t="s">
        <v>18</v>
      </c>
      <c r="B308" s="35" t="s">
        <v>68</v>
      </c>
      <c r="C308" s="36">
        <v>70</v>
      </c>
      <c r="D308" s="31">
        <v>7.33</v>
      </c>
      <c r="E308" s="31">
        <v>7.63</v>
      </c>
      <c r="F308" s="31">
        <v>23.17</v>
      </c>
      <c r="G308" s="31">
        <v>201.11</v>
      </c>
      <c r="H308" s="37">
        <v>101</v>
      </c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6.5" customHeight="1">
      <c r="A309" s="34"/>
      <c r="B309" s="35" t="s">
        <v>171</v>
      </c>
      <c r="C309" s="36" t="s">
        <v>109</v>
      </c>
      <c r="D309" s="31">
        <v>2.6</v>
      </c>
      <c r="E309" s="31">
        <v>2.4</v>
      </c>
      <c r="F309" s="31">
        <v>2</v>
      </c>
      <c r="G309" s="31">
        <v>31.4</v>
      </c>
      <c r="H309" s="37">
        <v>96</v>
      </c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6.5" customHeight="1">
      <c r="A310" s="34"/>
      <c r="B310" s="35" t="s">
        <v>116</v>
      </c>
      <c r="C310" s="36" t="s">
        <v>108</v>
      </c>
      <c r="D310" s="31" t="s">
        <v>264</v>
      </c>
      <c r="E310" s="31" t="s">
        <v>263</v>
      </c>
      <c r="F310" s="31" t="s">
        <v>265</v>
      </c>
      <c r="G310" s="31" t="s">
        <v>266</v>
      </c>
      <c r="H310" s="37" t="s">
        <v>232</v>
      </c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11" customFormat="1" ht="35.25" customHeight="1">
      <c r="A311" s="40" t="s">
        <v>21</v>
      </c>
      <c r="B311" s="41"/>
      <c r="C311" s="29"/>
      <c r="D311" s="86">
        <f>SUM(D297:D310)</f>
        <v>51.913000000000004</v>
      </c>
      <c r="E311" s="86">
        <f>SUM(E297:E310)</f>
        <v>32.3354</v>
      </c>
      <c r="F311" s="86">
        <f>SUM(F297:F310)</f>
        <v>196.6728</v>
      </c>
      <c r="G311" s="86">
        <f>SUM(G297:G310)</f>
        <v>1307.7522000000004</v>
      </c>
      <c r="H311" s="33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ht="21.75" customHeight="1">
      <c r="A312" s="34" t="s">
        <v>22</v>
      </c>
      <c r="B312" s="35"/>
      <c r="C312" s="29" t="s">
        <v>98</v>
      </c>
      <c r="D312" s="73" t="s">
        <v>5</v>
      </c>
      <c r="E312" s="73" t="s">
        <v>6</v>
      </c>
      <c r="F312" s="73" t="s">
        <v>7</v>
      </c>
      <c r="G312" s="73" t="s">
        <v>99</v>
      </c>
      <c r="H312" s="33" t="s">
        <v>100</v>
      </c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">
      <c r="A313" s="34" t="s">
        <v>9</v>
      </c>
      <c r="B313" s="35" t="s">
        <v>314</v>
      </c>
      <c r="C313" s="36" t="s">
        <v>81</v>
      </c>
      <c r="D313" s="31">
        <v>4.54</v>
      </c>
      <c r="E313" s="31">
        <v>5.18</v>
      </c>
      <c r="F313" s="31">
        <v>20.09</v>
      </c>
      <c r="G313" s="31">
        <v>144.99</v>
      </c>
      <c r="H313" s="37">
        <v>163</v>
      </c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">
      <c r="A314" s="34"/>
      <c r="B314" s="44" t="s">
        <v>276</v>
      </c>
      <c r="C314" s="36" t="s">
        <v>80</v>
      </c>
      <c r="D314" s="31">
        <v>0.6</v>
      </c>
      <c r="E314" s="31">
        <v>0.24</v>
      </c>
      <c r="F314" s="31">
        <v>4.12</v>
      </c>
      <c r="G314" s="31">
        <v>20.96</v>
      </c>
      <c r="H314" s="37">
        <v>5</v>
      </c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">
      <c r="A315" s="34"/>
      <c r="B315" s="35" t="s">
        <v>20</v>
      </c>
      <c r="C315" s="36">
        <v>150</v>
      </c>
      <c r="D315" s="31">
        <v>3.6</v>
      </c>
      <c r="E315" s="31">
        <v>3.6</v>
      </c>
      <c r="F315" s="31">
        <v>18.69</v>
      </c>
      <c r="G315" s="31">
        <v>119.67</v>
      </c>
      <c r="H315" s="37">
        <v>27</v>
      </c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6.5" customHeight="1">
      <c r="A316" s="34"/>
      <c r="B316" s="35" t="s">
        <v>148</v>
      </c>
      <c r="C316" s="36" t="s">
        <v>200</v>
      </c>
      <c r="D316" s="31" t="s">
        <v>225</v>
      </c>
      <c r="E316" s="31" t="s">
        <v>226</v>
      </c>
      <c r="F316" s="31" t="s">
        <v>227</v>
      </c>
      <c r="G316" s="31" t="s">
        <v>228</v>
      </c>
      <c r="H316" s="37" t="s">
        <v>101</v>
      </c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">
      <c r="A317" s="34" t="s">
        <v>13</v>
      </c>
      <c r="B317" s="35" t="s">
        <v>315</v>
      </c>
      <c r="C317" s="36" t="s">
        <v>191</v>
      </c>
      <c r="D317" s="31">
        <v>1.8</v>
      </c>
      <c r="E317" s="31">
        <v>0.14</v>
      </c>
      <c r="F317" s="31">
        <v>12.06</v>
      </c>
      <c r="G317" s="31">
        <v>57.87</v>
      </c>
      <c r="H317" s="37">
        <v>40</v>
      </c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">
      <c r="A318" s="34"/>
      <c r="B318" s="35" t="s">
        <v>66</v>
      </c>
      <c r="C318" s="38" t="s">
        <v>192</v>
      </c>
      <c r="D318" s="39">
        <v>8.776</v>
      </c>
      <c r="E318" s="39">
        <v>8.784</v>
      </c>
      <c r="F318" s="39">
        <v>12.208</v>
      </c>
      <c r="G318" s="39">
        <v>159.856</v>
      </c>
      <c r="H318" s="37">
        <v>48</v>
      </c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">
      <c r="A319" s="34"/>
      <c r="B319" s="35" t="s">
        <v>104</v>
      </c>
      <c r="C319" s="36">
        <v>150</v>
      </c>
      <c r="D319" s="31">
        <v>0.33</v>
      </c>
      <c r="E319" s="31">
        <v>0.02</v>
      </c>
      <c r="F319" s="31">
        <v>20.82</v>
      </c>
      <c r="G319" s="31">
        <v>84.75</v>
      </c>
      <c r="H319" s="37">
        <v>16</v>
      </c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">
      <c r="A320" s="34"/>
      <c r="B320" s="35" t="s">
        <v>16</v>
      </c>
      <c r="C320" s="36">
        <v>30</v>
      </c>
      <c r="D320" s="31">
        <v>1.84</v>
      </c>
      <c r="E320" s="31">
        <v>0.642</v>
      </c>
      <c r="F320" s="31">
        <v>12.56</v>
      </c>
      <c r="G320" s="31">
        <v>64.33</v>
      </c>
      <c r="H320" s="37">
        <v>1</v>
      </c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4.25" customHeight="1">
      <c r="A321" s="34"/>
      <c r="B321" s="35" t="s">
        <v>17</v>
      </c>
      <c r="C321" s="36">
        <v>30</v>
      </c>
      <c r="D321" s="31">
        <v>2.4</v>
      </c>
      <c r="E321" s="31">
        <v>0.4</v>
      </c>
      <c r="F321" s="31">
        <v>17.73</v>
      </c>
      <c r="G321" s="31">
        <v>75.6</v>
      </c>
      <c r="H321" s="37">
        <v>6</v>
      </c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20.25" customHeight="1">
      <c r="A322" s="34" t="s">
        <v>18</v>
      </c>
      <c r="B322" s="35" t="s">
        <v>123</v>
      </c>
      <c r="C322" s="36" t="s">
        <v>84</v>
      </c>
      <c r="D322" s="31">
        <v>4.1057</v>
      </c>
      <c r="E322" s="31">
        <v>7.5086</v>
      </c>
      <c r="F322" s="31">
        <v>40.757</v>
      </c>
      <c r="G322" s="31">
        <v>246.86</v>
      </c>
      <c r="H322" s="37">
        <v>147</v>
      </c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30.75" customHeight="1">
      <c r="A323" s="78"/>
      <c r="B323" s="35" t="s">
        <v>172</v>
      </c>
      <c r="C323" s="36" t="s">
        <v>82</v>
      </c>
      <c r="D323" s="31">
        <v>1.1</v>
      </c>
      <c r="E323" s="31">
        <v>2.86</v>
      </c>
      <c r="F323" s="31">
        <v>3.46</v>
      </c>
      <c r="G323" s="31">
        <v>43.98</v>
      </c>
      <c r="H323" s="37">
        <v>159</v>
      </c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8" customHeight="1">
      <c r="A324" s="75"/>
      <c r="B324" s="35" t="s">
        <v>112</v>
      </c>
      <c r="C324" s="36" t="s">
        <v>113</v>
      </c>
      <c r="D324" s="31" t="s">
        <v>233</v>
      </c>
      <c r="E324" s="31" t="s">
        <v>234</v>
      </c>
      <c r="F324" s="31" t="s">
        <v>235</v>
      </c>
      <c r="G324" s="31" t="s">
        <v>236</v>
      </c>
      <c r="H324" s="37" t="s">
        <v>199</v>
      </c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64" customFormat="1" ht="15.75" customHeight="1">
      <c r="A325" s="100" t="s">
        <v>28</v>
      </c>
      <c r="B325" s="101"/>
      <c r="C325" s="25"/>
      <c r="D325" s="48">
        <f>SUM(D313:D324)</f>
        <v>29.0917</v>
      </c>
      <c r="E325" s="48">
        <f>SUM(E313:E324)</f>
        <v>29.3746</v>
      </c>
      <c r="F325" s="48">
        <f>SUM(F313:F324)</f>
        <v>162.495</v>
      </c>
      <c r="G325" s="48">
        <f>SUM(G313:G324)</f>
        <v>1018.8660000000001</v>
      </c>
      <c r="H325" s="24"/>
      <c r="I325" s="63"/>
      <c r="J325" s="63"/>
      <c r="K325" s="63"/>
      <c r="L325" s="63"/>
      <c r="M325" s="63"/>
      <c r="N325" s="63"/>
      <c r="O325" s="63"/>
      <c r="P325" s="63"/>
      <c r="Q325" s="63"/>
    </row>
    <row r="326" spans="1:17" ht="27" customHeight="1">
      <c r="A326" s="34" t="s">
        <v>29</v>
      </c>
      <c r="B326" s="35"/>
      <c r="C326" s="36"/>
      <c r="D326" s="31"/>
      <c r="E326" s="31"/>
      <c r="F326" s="31"/>
      <c r="G326" s="31"/>
      <c r="H326" s="37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>
      <c r="A327" s="34" t="s">
        <v>9</v>
      </c>
      <c r="B327" s="35" t="s">
        <v>56</v>
      </c>
      <c r="C327" s="36">
        <v>150</v>
      </c>
      <c r="D327" s="31">
        <v>4.46</v>
      </c>
      <c r="E327" s="31">
        <v>1.65</v>
      </c>
      <c r="F327" s="31">
        <v>14.19</v>
      </c>
      <c r="G327" s="31">
        <v>73.34</v>
      </c>
      <c r="H327" s="37">
        <v>34</v>
      </c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">
      <c r="A328" s="34"/>
      <c r="B328" s="35" t="s">
        <v>24</v>
      </c>
      <c r="C328" s="36" t="s">
        <v>76</v>
      </c>
      <c r="D328" s="31">
        <v>2.636</v>
      </c>
      <c r="E328" s="31">
        <v>2.322</v>
      </c>
      <c r="F328" s="31">
        <v>6.276</v>
      </c>
      <c r="G328" s="31">
        <v>55.296</v>
      </c>
      <c r="H328" s="37">
        <v>131</v>
      </c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6.5" customHeight="1">
      <c r="A329" s="34"/>
      <c r="B329" s="35" t="s">
        <v>37</v>
      </c>
      <c r="C329" s="36">
        <v>150</v>
      </c>
      <c r="D329" s="31">
        <v>9</v>
      </c>
      <c r="E329" s="31">
        <v>2.295</v>
      </c>
      <c r="F329" s="31">
        <v>10.497</v>
      </c>
      <c r="G329" s="31">
        <v>39.795</v>
      </c>
      <c r="H329" s="37">
        <v>20</v>
      </c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4.25" customHeight="1">
      <c r="A330" s="34"/>
      <c r="B330" s="35" t="s">
        <v>12</v>
      </c>
      <c r="C330" s="36" t="s">
        <v>83</v>
      </c>
      <c r="D330" s="31">
        <v>0.5</v>
      </c>
      <c r="E330" s="31">
        <v>0.1</v>
      </c>
      <c r="F330" s="31">
        <v>9.9</v>
      </c>
      <c r="G330" s="31">
        <v>43</v>
      </c>
      <c r="H330" s="37">
        <v>11</v>
      </c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7.25" customHeight="1">
      <c r="A331" s="34" t="s">
        <v>13</v>
      </c>
      <c r="B331" s="35" t="s">
        <v>299</v>
      </c>
      <c r="C331" s="38" t="s">
        <v>191</v>
      </c>
      <c r="D331" s="39">
        <v>1.217</v>
      </c>
      <c r="E331" s="39">
        <v>2.109</v>
      </c>
      <c r="F331" s="39">
        <v>9.346</v>
      </c>
      <c r="G331" s="39">
        <v>58.91</v>
      </c>
      <c r="H331" s="37">
        <v>35</v>
      </c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3.5" customHeight="1">
      <c r="A332" s="34"/>
      <c r="B332" s="35" t="s">
        <v>317</v>
      </c>
      <c r="C332" s="38" t="s">
        <v>192</v>
      </c>
      <c r="D332" s="39">
        <v>8.5683</v>
      </c>
      <c r="E332" s="39">
        <v>6.9582</v>
      </c>
      <c r="F332" s="39">
        <v>152.3093</v>
      </c>
      <c r="G332" s="39">
        <v>114.2295</v>
      </c>
      <c r="H332" s="37">
        <v>49</v>
      </c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" customHeight="1">
      <c r="A333" s="34"/>
      <c r="B333" s="35" t="s">
        <v>316</v>
      </c>
      <c r="C333" s="38" t="s">
        <v>79</v>
      </c>
      <c r="D333" s="39">
        <v>6.15</v>
      </c>
      <c r="E333" s="39">
        <v>6.01</v>
      </c>
      <c r="F333" s="39">
        <v>0.9</v>
      </c>
      <c r="G333" s="39">
        <v>78.685</v>
      </c>
      <c r="H333" s="37">
        <v>97</v>
      </c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6.5" customHeight="1">
      <c r="A334" s="34"/>
      <c r="B334" s="35" t="s">
        <v>16</v>
      </c>
      <c r="C334" s="36">
        <v>30</v>
      </c>
      <c r="D334" s="31">
        <v>1.84</v>
      </c>
      <c r="E334" s="31">
        <v>0.642</v>
      </c>
      <c r="F334" s="31">
        <v>12.56</v>
      </c>
      <c r="G334" s="31">
        <v>64.33</v>
      </c>
      <c r="H334" s="37">
        <v>1</v>
      </c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" customHeight="1">
      <c r="A335" s="34"/>
      <c r="B335" s="35" t="s">
        <v>17</v>
      </c>
      <c r="C335" s="36">
        <v>30</v>
      </c>
      <c r="D335" s="31">
        <v>2.4</v>
      </c>
      <c r="E335" s="31">
        <v>0.4</v>
      </c>
      <c r="F335" s="31">
        <v>17.73</v>
      </c>
      <c r="G335" s="31">
        <v>75.6</v>
      </c>
      <c r="H335" s="37">
        <v>6</v>
      </c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7.25" customHeight="1">
      <c r="A336" s="34"/>
      <c r="B336" s="35" t="s">
        <v>41</v>
      </c>
      <c r="C336" s="36">
        <v>150</v>
      </c>
      <c r="D336" s="31">
        <v>0.15</v>
      </c>
      <c r="E336" s="31">
        <v>0</v>
      </c>
      <c r="F336" s="31">
        <v>19.28</v>
      </c>
      <c r="G336" s="31">
        <v>78.75</v>
      </c>
      <c r="H336" s="37">
        <v>171</v>
      </c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>
      <c r="A337" s="34" t="s">
        <v>18</v>
      </c>
      <c r="B337" s="85" t="s">
        <v>318</v>
      </c>
      <c r="C337" s="36" t="s">
        <v>224</v>
      </c>
      <c r="D337" s="39">
        <v>19.149</v>
      </c>
      <c r="E337" s="39">
        <v>12.922</v>
      </c>
      <c r="F337" s="39">
        <v>24.609</v>
      </c>
      <c r="G337" s="39">
        <v>291.2</v>
      </c>
      <c r="H337" s="37">
        <v>148</v>
      </c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">
      <c r="A338" s="34"/>
      <c r="B338" s="35" t="s">
        <v>319</v>
      </c>
      <c r="C338" s="36" t="s">
        <v>108</v>
      </c>
      <c r="D338" s="31" t="s">
        <v>173</v>
      </c>
      <c r="E338" s="31" t="s">
        <v>174</v>
      </c>
      <c r="F338" s="31" t="s">
        <v>175</v>
      </c>
      <c r="G338" s="31" t="s">
        <v>176</v>
      </c>
      <c r="H338" s="37" t="s">
        <v>177</v>
      </c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64" customFormat="1" ht="25.5" customHeight="1">
      <c r="A339" s="100" t="s">
        <v>34</v>
      </c>
      <c r="B339" s="101"/>
      <c r="C339" s="25"/>
      <c r="D339" s="48">
        <f>SUM(D327:D338)</f>
        <v>56.0703</v>
      </c>
      <c r="E339" s="48">
        <f>SUM(E327:E338)</f>
        <v>35.408199999999994</v>
      </c>
      <c r="F339" s="48">
        <f>SUM(F327:F338)</f>
        <v>277.5973</v>
      </c>
      <c r="G339" s="48">
        <f>SUM(G327:G338)</f>
        <v>973.1355000000001</v>
      </c>
      <c r="H339" s="24"/>
      <c r="I339" s="63"/>
      <c r="J339" s="63"/>
      <c r="K339" s="63"/>
      <c r="L339" s="63"/>
      <c r="M339" s="63"/>
      <c r="N339" s="63"/>
      <c r="O339" s="63"/>
      <c r="P339" s="63"/>
      <c r="Q339" s="63"/>
    </row>
    <row r="340" spans="1:17" ht="15" customHeight="1">
      <c r="A340" s="34" t="s">
        <v>35</v>
      </c>
      <c r="B340" s="35"/>
      <c r="C340" s="29" t="s">
        <v>98</v>
      </c>
      <c r="D340" s="73" t="s">
        <v>5</v>
      </c>
      <c r="E340" s="73" t="s">
        <v>6</v>
      </c>
      <c r="F340" s="73" t="s">
        <v>7</v>
      </c>
      <c r="G340" s="73" t="s">
        <v>99</v>
      </c>
      <c r="H340" s="33" t="s">
        <v>100</v>
      </c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" customHeight="1">
      <c r="A341" s="34" t="s">
        <v>9</v>
      </c>
      <c r="B341" s="35" t="s">
        <v>54</v>
      </c>
      <c r="C341" s="36">
        <v>150</v>
      </c>
      <c r="D341" s="31">
        <v>4.74</v>
      </c>
      <c r="E341" s="31">
        <v>7.64</v>
      </c>
      <c r="F341" s="31">
        <v>8.87</v>
      </c>
      <c r="G341" s="31">
        <v>167.37</v>
      </c>
      <c r="H341" s="37">
        <v>84</v>
      </c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4.25" customHeight="1">
      <c r="A342" s="34"/>
      <c r="B342" s="35" t="s">
        <v>125</v>
      </c>
      <c r="C342" s="36" t="s">
        <v>80</v>
      </c>
      <c r="D342" s="31">
        <v>1.3</v>
      </c>
      <c r="E342" s="31">
        <v>2.56</v>
      </c>
      <c r="F342" s="31">
        <v>7.86</v>
      </c>
      <c r="G342" s="31">
        <v>60.2</v>
      </c>
      <c r="H342" s="37">
        <v>2</v>
      </c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4.25" customHeight="1">
      <c r="A343" s="34"/>
      <c r="B343" s="35" t="s">
        <v>25</v>
      </c>
      <c r="C343" s="36">
        <v>150</v>
      </c>
      <c r="D343" s="31">
        <v>2.18</v>
      </c>
      <c r="E343" s="31">
        <v>1.88</v>
      </c>
      <c r="F343" s="31">
        <v>18.6</v>
      </c>
      <c r="G343" s="31">
        <v>100.5</v>
      </c>
      <c r="H343" s="37">
        <v>25</v>
      </c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" customHeight="1">
      <c r="A344" s="34"/>
      <c r="B344" s="81" t="s">
        <v>178</v>
      </c>
      <c r="C344" s="36" t="s">
        <v>200</v>
      </c>
      <c r="D344" s="31" t="s">
        <v>237</v>
      </c>
      <c r="E344" s="31" t="s">
        <v>238</v>
      </c>
      <c r="F344" s="31" t="s">
        <v>239</v>
      </c>
      <c r="G344" s="31" t="s">
        <v>240</v>
      </c>
      <c r="H344" s="37" t="s">
        <v>101</v>
      </c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4.25" customHeight="1">
      <c r="A345" s="34" t="s">
        <v>13</v>
      </c>
      <c r="B345" s="85" t="s">
        <v>105</v>
      </c>
      <c r="C345" s="38">
        <v>30</v>
      </c>
      <c r="D345" s="39">
        <v>0.894</v>
      </c>
      <c r="E345" s="39">
        <v>1.557</v>
      </c>
      <c r="F345" s="39">
        <v>1.875</v>
      </c>
      <c r="G345" s="39">
        <v>25.08</v>
      </c>
      <c r="H345" s="37">
        <v>116</v>
      </c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4.25" customHeight="1">
      <c r="A346" s="34"/>
      <c r="B346" s="35" t="s">
        <v>67</v>
      </c>
      <c r="C346" s="38" t="s">
        <v>191</v>
      </c>
      <c r="D346" s="39">
        <v>3.35</v>
      </c>
      <c r="E346" s="39">
        <v>7.33</v>
      </c>
      <c r="F346" s="39">
        <v>7.81</v>
      </c>
      <c r="G346" s="39">
        <v>131.3</v>
      </c>
      <c r="H346" s="37">
        <v>30</v>
      </c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4.25" customHeight="1">
      <c r="A347" s="34"/>
      <c r="B347" s="35" t="s">
        <v>39</v>
      </c>
      <c r="C347" s="36" t="s">
        <v>192</v>
      </c>
      <c r="D347" s="31">
        <v>6.84</v>
      </c>
      <c r="E347" s="31">
        <v>5.78</v>
      </c>
      <c r="F347" s="31">
        <v>32.93</v>
      </c>
      <c r="G347" s="31">
        <v>216.4</v>
      </c>
      <c r="H347" s="37">
        <v>89</v>
      </c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4.25" customHeight="1">
      <c r="A348" s="40"/>
      <c r="B348" s="35" t="s">
        <v>47</v>
      </c>
      <c r="C348" s="36" t="s">
        <v>84</v>
      </c>
      <c r="D348" s="31">
        <v>8.1698</v>
      </c>
      <c r="E348" s="31">
        <v>7.6812</v>
      </c>
      <c r="F348" s="31">
        <v>3.1527</v>
      </c>
      <c r="G348" s="31">
        <v>114.554</v>
      </c>
      <c r="H348" s="37">
        <v>128</v>
      </c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4.25" customHeight="1">
      <c r="A349" s="40"/>
      <c r="B349" s="35" t="s">
        <v>45</v>
      </c>
      <c r="C349" s="36" t="s">
        <v>102</v>
      </c>
      <c r="D349" s="31">
        <v>0.248</v>
      </c>
      <c r="E349" s="31">
        <v>1.44</v>
      </c>
      <c r="F349" s="31">
        <v>1.991</v>
      </c>
      <c r="G349" s="31">
        <v>21.415</v>
      </c>
      <c r="H349" s="37">
        <v>81</v>
      </c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4.25" customHeight="1">
      <c r="A350" s="40"/>
      <c r="B350" s="35" t="s">
        <v>78</v>
      </c>
      <c r="C350" s="36">
        <v>150</v>
      </c>
      <c r="D350" s="31">
        <v>5.82</v>
      </c>
      <c r="E350" s="31">
        <v>5.82</v>
      </c>
      <c r="F350" s="31">
        <v>13.4</v>
      </c>
      <c r="G350" s="31">
        <v>52.03</v>
      </c>
      <c r="H350" s="37">
        <v>14</v>
      </c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4.25" customHeight="1">
      <c r="A351" s="40"/>
      <c r="B351" s="35" t="s">
        <v>16</v>
      </c>
      <c r="C351" s="36">
        <v>30</v>
      </c>
      <c r="D351" s="31">
        <v>1.84</v>
      </c>
      <c r="E351" s="31">
        <v>0.642</v>
      </c>
      <c r="F351" s="31">
        <v>12.56</v>
      </c>
      <c r="G351" s="31">
        <v>64.33</v>
      </c>
      <c r="H351" s="37">
        <v>1</v>
      </c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2.75" customHeight="1">
      <c r="A352" s="40"/>
      <c r="B352" s="35" t="s">
        <v>17</v>
      </c>
      <c r="C352" s="36">
        <v>30</v>
      </c>
      <c r="D352" s="31">
        <v>2.4</v>
      </c>
      <c r="E352" s="31">
        <v>0.4</v>
      </c>
      <c r="F352" s="31">
        <v>17.73</v>
      </c>
      <c r="G352" s="31">
        <v>75.6</v>
      </c>
      <c r="H352" s="37">
        <v>6</v>
      </c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4.25" customHeight="1">
      <c r="A353" s="34" t="s">
        <v>18</v>
      </c>
      <c r="B353" s="35" t="s">
        <v>179</v>
      </c>
      <c r="C353" s="36" t="s">
        <v>84</v>
      </c>
      <c r="D353" s="31">
        <v>14.34</v>
      </c>
      <c r="E353" s="31">
        <v>1.89</v>
      </c>
      <c r="F353" s="31">
        <v>3.62</v>
      </c>
      <c r="G353" s="31">
        <v>91.151</v>
      </c>
      <c r="H353" s="37">
        <v>101</v>
      </c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4.25" customHeight="1">
      <c r="A354" s="34"/>
      <c r="B354" s="35" t="s">
        <v>122</v>
      </c>
      <c r="C354" s="36" t="s">
        <v>82</v>
      </c>
      <c r="D354" s="39">
        <v>0.468</v>
      </c>
      <c r="E354" s="39">
        <v>2.581</v>
      </c>
      <c r="F354" s="39">
        <v>5.52</v>
      </c>
      <c r="G354" s="39">
        <v>45.805</v>
      </c>
      <c r="H354" s="37">
        <v>113</v>
      </c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4.25" customHeight="1">
      <c r="A355" s="34"/>
      <c r="B355" s="35" t="s">
        <v>16</v>
      </c>
      <c r="C355" s="36">
        <v>20</v>
      </c>
      <c r="D355" s="31">
        <v>1.225</v>
      </c>
      <c r="E355" s="31">
        <v>0.428</v>
      </c>
      <c r="F355" s="31">
        <v>7.31</v>
      </c>
      <c r="G355" s="31">
        <v>58.372</v>
      </c>
      <c r="H355" s="37">
        <v>133</v>
      </c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4.25" customHeight="1">
      <c r="A356" s="34"/>
      <c r="B356" s="35" t="s">
        <v>283</v>
      </c>
      <c r="C356" s="36" t="s">
        <v>113</v>
      </c>
      <c r="D356" s="39" t="s">
        <v>245</v>
      </c>
      <c r="E356" s="39" t="s">
        <v>246</v>
      </c>
      <c r="F356" s="39" t="s">
        <v>247</v>
      </c>
      <c r="G356" s="39" t="s">
        <v>248</v>
      </c>
      <c r="H356" s="37" t="s">
        <v>180</v>
      </c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64" customFormat="1" ht="14.25">
      <c r="A357" s="100" t="s">
        <v>42</v>
      </c>
      <c r="B357" s="101"/>
      <c r="C357" s="25"/>
      <c r="D357" s="48">
        <f>SUM(D341:D356)</f>
        <v>53.81480000000001</v>
      </c>
      <c r="E357" s="48">
        <f>SUM(E341:E356)</f>
        <v>47.6292</v>
      </c>
      <c r="F357" s="48">
        <f>SUM(F341:F356)</f>
        <v>143.2287</v>
      </c>
      <c r="G357" s="48">
        <f>SUM(G341:G356)</f>
        <v>1224.1070000000002</v>
      </c>
      <c r="H357" s="24"/>
      <c r="I357" s="63"/>
      <c r="J357" s="63"/>
      <c r="K357" s="63"/>
      <c r="L357" s="63"/>
      <c r="M357" s="63"/>
      <c r="N357" s="63"/>
      <c r="O357" s="63"/>
      <c r="P357" s="63"/>
      <c r="Q357" s="63"/>
    </row>
    <row r="358" spans="1:17" ht="12.75" customHeight="1">
      <c r="A358" s="34" t="s">
        <v>43</v>
      </c>
      <c r="B358" s="35"/>
      <c r="C358" s="36"/>
      <c r="D358" s="31"/>
      <c r="E358" s="31"/>
      <c r="F358" s="31"/>
      <c r="G358" s="31"/>
      <c r="H358" s="37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">
      <c r="A359" s="34" t="s">
        <v>9</v>
      </c>
      <c r="B359" s="35" t="s">
        <v>275</v>
      </c>
      <c r="C359" s="36" t="s">
        <v>69</v>
      </c>
      <c r="D359" s="31">
        <v>9.29</v>
      </c>
      <c r="E359" s="31">
        <v>10</v>
      </c>
      <c r="F359" s="31">
        <v>22.71</v>
      </c>
      <c r="G359" s="31">
        <v>217.99</v>
      </c>
      <c r="H359" s="37">
        <v>70</v>
      </c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">
      <c r="A360" s="34"/>
      <c r="B360" s="35" t="s">
        <v>268</v>
      </c>
      <c r="C360" s="36" t="s">
        <v>75</v>
      </c>
      <c r="D360" s="31">
        <v>1.54</v>
      </c>
      <c r="E360" s="31">
        <v>0.16</v>
      </c>
      <c r="F360" s="31">
        <v>13.16</v>
      </c>
      <c r="G360" s="31">
        <v>61</v>
      </c>
      <c r="H360" s="37">
        <v>3</v>
      </c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4.25" customHeight="1">
      <c r="A361" s="34"/>
      <c r="B361" s="35" t="s">
        <v>20</v>
      </c>
      <c r="C361" s="36">
        <v>150</v>
      </c>
      <c r="D361" s="31">
        <v>3.6</v>
      </c>
      <c r="E361" s="31">
        <v>3.6</v>
      </c>
      <c r="F361" s="31">
        <v>18.69</v>
      </c>
      <c r="G361" s="31">
        <v>119.67</v>
      </c>
      <c r="H361" s="37">
        <v>27</v>
      </c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 customHeight="1">
      <c r="A362" s="34"/>
      <c r="B362" s="81" t="s">
        <v>147</v>
      </c>
      <c r="C362" s="36" t="s">
        <v>200</v>
      </c>
      <c r="D362" s="31" t="s">
        <v>241</v>
      </c>
      <c r="E362" s="31" t="s">
        <v>242</v>
      </c>
      <c r="F362" s="31" t="s">
        <v>243</v>
      </c>
      <c r="G362" s="31" t="s">
        <v>244</v>
      </c>
      <c r="H362" s="37" t="s">
        <v>101</v>
      </c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4.25" customHeight="1">
      <c r="A363" s="34" t="s">
        <v>13</v>
      </c>
      <c r="B363" s="35" t="s">
        <v>181</v>
      </c>
      <c r="C363" s="38" t="s">
        <v>102</v>
      </c>
      <c r="D363" s="39">
        <v>0.178</v>
      </c>
      <c r="E363" s="39">
        <v>1.935</v>
      </c>
      <c r="F363" s="39">
        <v>0.484</v>
      </c>
      <c r="G363" s="39">
        <v>19.947</v>
      </c>
      <c r="H363" s="37">
        <v>114</v>
      </c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 customHeight="1">
      <c r="A364" s="34"/>
      <c r="B364" s="35" t="s">
        <v>320</v>
      </c>
      <c r="C364" s="38" t="s">
        <v>191</v>
      </c>
      <c r="D364" s="39">
        <v>0.675</v>
      </c>
      <c r="E364" s="39">
        <v>0.834</v>
      </c>
      <c r="F364" s="39">
        <v>6.747</v>
      </c>
      <c r="G364" s="39">
        <v>35.514</v>
      </c>
      <c r="H364" s="37">
        <v>32</v>
      </c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4.25" customHeight="1">
      <c r="A365" s="34"/>
      <c r="B365" s="35" t="s">
        <v>70</v>
      </c>
      <c r="C365" s="36" t="s">
        <v>128</v>
      </c>
      <c r="D365" s="31">
        <v>3.8</v>
      </c>
      <c r="E365" s="31">
        <v>0.4</v>
      </c>
      <c r="F365" s="31">
        <v>24.3</v>
      </c>
      <c r="G365" s="31">
        <v>119</v>
      </c>
      <c r="H365" s="37">
        <v>103</v>
      </c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4.25" customHeight="1">
      <c r="A366" s="34"/>
      <c r="B366" s="35" t="s">
        <v>61</v>
      </c>
      <c r="C366" s="36" t="s">
        <v>192</v>
      </c>
      <c r="D366" s="31">
        <v>8.88</v>
      </c>
      <c r="E366" s="31">
        <v>9.96</v>
      </c>
      <c r="F366" s="31">
        <v>22.08</v>
      </c>
      <c r="G366" s="31">
        <v>208.8</v>
      </c>
      <c r="H366" s="37">
        <v>62</v>
      </c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4.25" customHeight="1">
      <c r="A367" s="40"/>
      <c r="B367" s="35" t="s">
        <v>288</v>
      </c>
      <c r="C367" s="36" t="s">
        <v>81</v>
      </c>
      <c r="D367" s="31">
        <v>0</v>
      </c>
      <c r="E367" s="31">
        <v>0</v>
      </c>
      <c r="F367" s="31">
        <v>7.984</v>
      </c>
      <c r="G367" s="31">
        <v>30.32</v>
      </c>
      <c r="H367" s="37">
        <v>143</v>
      </c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3.5" customHeight="1">
      <c r="A368" s="34"/>
      <c r="B368" s="35" t="s">
        <v>16</v>
      </c>
      <c r="C368" s="36">
        <v>30</v>
      </c>
      <c r="D368" s="31">
        <v>1.84</v>
      </c>
      <c r="E368" s="31">
        <v>0.642</v>
      </c>
      <c r="F368" s="31">
        <v>12.56</v>
      </c>
      <c r="G368" s="31">
        <v>64.33</v>
      </c>
      <c r="H368" s="37">
        <v>1</v>
      </c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3.5" customHeight="1">
      <c r="A369" s="40"/>
      <c r="B369" s="35" t="s">
        <v>17</v>
      </c>
      <c r="C369" s="36">
        <v>30</v>
      </c>
      <c r="D369" s="31">
        <v>2.4</v>
      </c>
      <c r="E369" s="31">
        <v>0.4</v>
      </c>
      <c r="F369" s="31">
        <v>17.73</v>
      </c>
      <c r="G369" s="31">
        <v>75.6</v>
      </c>
      <c r="H369" s="37">
        <v>6</v>
      </c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23.25" customHeight="1">
      <c r="A370" s="34" t="s">
        <v>18</v>
      </c>
      <c r="B370" s="81" t="s">
        <v>183</v>
      </c>
      <c r="C370" s="82" t="s">
        <v>184</v>
      </c>
      <c r="D370" s="83" t="s">
        <v>185</v>
      </c>
      <c r="E370" s="83" t="s">
        <v>186</v>
      </c>
      <c r="F370" s="83" t="s">
        <v>187</v>
      </c>
      <c r="G370" s="83" t="s">
        <v>188</v>
      </c>
      <c r="H370" s="84" t="s">
        <v>189</v>
      </c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">
      <c r="A371" s="34"/>
      <c r="B371" s="35" t="s">
        <v>182</v>
      </c>
      <c r="C371" s="36" t="s">
        <v>108</v>
      </c>
      <c r="D371" s="31" t="s">
        <v>173</v>
      </c>
      <c r="E371" s="31" t="s">
        <v>174</v>
      </c>
      <c r="F371" s="31" t="s">
        <v>175</v>
      </c>
      <c r="G371" s="31" t="s">
        <v>176</v>
      </c>
      <c r="H371" s="74" t="s">
        <v>177</v>
      </c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64" customFormat="1" ht="18.75" customHeight="1">
      <c r="A372" s="100" t="s">
        <v>48</v>
      </c>
      <c r="B372" s="101"/>
      <c r="C372" s="25"/>
      <c r="D372" s="48">
        <f>SUM(D359:D371)</f>
        <v>32.203</v>
      </c>
      <c r="E372" s="48">
        <f>SUM(E359:E371)</f>
        <v>27.930999999999997</v>
      </c>
      <c r="F372" s="48">
        <f>SUM(F359:F371)</f>
        <v>146.445</v>
      </c>
      <c r="G372" s="48">
        <f>SUM(G359:G371)</f>
        <v>952.1710000000002</v>
      </c>
      <c r="H372" s="24"/>
      <c r="I372" s="63"/>
      <c r="J372" s="63"/>
      <c r="K372" s="63"/>
      <c r="L372" s="63"/>
      <c r="M372" s="63"/>
      <c r="N372" s="63"/>
      <c r="O372" s="63"/>
      <c r="P372" s="63"/>
      <c r="Q372" s="63"/>
    </row>
    <row r="373" spans="1:17" s="64" customFormat="1" ht="16.5" customHeight="1">
      <c r="A373" s="50"/>
      <c r="B373" s="51"/>
      <c r="C373" s="29" t="s">
        <v>98</v>
      </c>
      <c r="D373" s="73" t="s">
        <v>5</v>
      </c>
      <c r="E373" s="73" t="s">
        <v>6</v>
      </c>
      <c r="F373" s="73" t="s">
        <v>7</v>
      </c>
      <c r="G373" s="73" t="s">
        <v>99</v>
      </c>
      <c r="H373" s="33" t="s">
        <v>100</v>
      </c>
      <c r="I373" s="63"/>
      <c r="J373" s="63"/>
      <c r="K373" s="63"/>
      <c r="L373" s="63"/>
      <c r="M373" s="63"/>
      <c r="N373" s="63"/>
      <c r="O373" s="63"/>
      <c r="P373" s="63"/>
      <c r="Q373" s="63"/>
    </row>
    <row r="374" spans="1:17" s="11" customFormat="1" ht="30" customHeight="1">
      <c r="A374" s="99" t="s">
        <v>49</v>
      </c>
      <c r="B374" s="99"/>
      <c r="C374" s="29"/>
      <c r="D374" s="30">
        <f>D311+D325+D339+D357+D372</f>
        <v>223.0928</v>
      </c>
      <c r="E374" s="30">
        <f>E311+E325+E339+E357+E372</f>
        <v>172.6784</v>
      </c>
      <c r="F374" s="30">
        <f>F311+F325+F339+F357+F372</f>
        <v>926.4388000000001</v>
      </c>
      <c r="G374" s="30">
        <f>G311+G325+G339+G357+G372</f>
        <v>5476.0317000000005</v>
      </c>
      <c r="H374" s="33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s="11" customFormat="1" ht="39" customHeight="1">
      <c r="A375" s="99" t="s">
        <v>50</v>
      </c>
      <c r="B375" s="99"/>
      <c r="C375" s="29"/>
      <c r="D375" s="42">
        <f>D374/5</f>
        <v>44.61856</v>
      </c>
      <c r="E375" s="42">
        <f>E374/5</f>
        <v>34.53568</v>
      </c>
      <c r="F375" s="42">
        <f>F374/5</f>
        <v>185.28776000000002</v>
      </c>
      <c r="G375" s="42">
        <f>G374/5</f>
        <v>1095.2063400000002</v>
      </c>
      <c r="H375" s="33"/>
      <c r="I375" s="13">
        <f>D375+E375+F375</f>
        <v>264.442</v>
      </c>
      <c r="J375" s="10"/>
      <c r="K375" s="10"/>
      <c r="L375" s="10"/>
      <c r="M375" s="10"/>
      <c r="N375" s="10"/>
      <c r="O375" s="10"/>
      <c r="P375" s="10"/>
      <c r="Q375" s="10"/>
    </row>
    <row r="376" spans="1:17" s="11" customFormat="1" ht="77.25" customHeight="1">
      <c r="A376" s="99" t="s">
        <v>51</v>
      </c>
      <c r="B376" s="99"/>
      <c r="C376" s="29"/>
      <c r="D376" s="43">
        <f>D375/I375</f>
        <v>0.16872720672207894</v>
      </c>
      <c r="E376" s="43">
        <f>E375/I375</f>
        <v>0.13059831645502604</v>
      </c>
      <c r="F376" s="43">
        <f>F375/I375</f>
        <v>0.7006744768228951</v>
      </c>
      <c r="G376" s="42"/>
      <c r="H376" s="33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ht="15">
      <c r="A377" s="21"/>
      <c r="B377" s="3"/>
      <c r="C377" s="9"/>
      <c r="D377" s="7"/>
      <c r="E377" s="7"/>
      <c r="F377" s="7"/>
      <c r="G377" s="7"/>
      <c r="H377" s="5"/>
      <c r="I377" s="2"/>
      <c r="J377" s="2"/>
      <c r="K377" s="2"/>
      <c r="L377" s="2"/>
      <c r="M377" s="2"/>
      <c r="N377" s="2"/>
      <c r="O377" s="2"/>
      <c r="P377" s="2"/>
      <c r="Q377" s="2"/>
    </row>
  </sheetData>
  <mergeCells count="58">
    <mergeCell ref="A374:B374"/>
    <mergeCell ref="A43:B43"/>
    <mergeCell ref="A60:B60"/>
    <mergeCell ref="A75:B75"/>
    <mergeCell ref="A92:B92"/>
    <mergeCell ref="A135:B135"/>
    <mergeCell ref="A151:B151"/>
    <mergeCell ref="A166:B166"/>
    <mergeCell ref="A182:B182"/>
    <mergeCell ref="A197:B197"/>
    <mergeCell ref="B118:B119"/>
    <mergeCell ref="A208:A209"/>
    <mergeCell ref="B208:B209"/>
    <mergeCell ref="A224:B224"/>
    <mergeCell ref="H118:H119"/>
    <mergeCell ref="A375:B375"/>
    <mergeCell ref="H294:H295"/>
    <mergeCell ref="A339:B339"/>
    <mergeCell ref="A372:B372"/>
    <mergeCell ref="A357:B357"/>
    <mergeCell ref="C118:C119"/>
    <mergeCell ref="C294:C295"/>
    <mergeCell ref="A287:B287"/>
    <mergeCell ref="A288:B288"/>
    <mergeCell ref="A376:B376"/>
    <mergeCell ref="A26:A27"/>
    <mergeCell ref="B26:B27"/>
    <mergeCell ref="A294:A295"/>
    <mergeCell ref="B294:B295"/>
    <mergeCell ref="A199:B199"/>
    <mergeCell ref="A200:B200"/>
    <mergeCell ref="A201:B201"/>
    <mergeCell ref="A111:B111"/>
    <mergeCell ref="A325:B325"/>
    <mergeCell ref="H26:H27"/>
    <mergeCell ref="C208:C209"/>
    <mergeCell ref="D208:F208"/>
    <mergeCell ref="G208:G209"/>
    <mergeCell ref="H208:H209"/>
    <mergeCell ref="C26:C27"/>
    <mergeCell ref="D26:F26"/>
    <mergeCell ref="G26:G27"/>
    <mergeCell ref="D118:F118"/>
    <mergeCell ref="G118:G119"/>
    <mergeCell ref="A1:A4"/>
    <mergeCell ref="E1:G1"/>
    <mergeCell ref="A6:G6"/>
    <mergeCell ref="A7:G7"/>
    <mergeCell ref="A11:G11"/>
    <mergeCell ref="A12:G12"/>
    <mergeCell ref="A16:G16"/>
    <mergeCell ref="D294:F294"/>
    <mergeCell ref="G294:G295"/>
    <mergeCell ref="A108:B108"/>
    <mergeCell ref="A110:B110"/>
    <mergeCell ref="A112:B112"/>
    <mergeCell ref="A289:B289"/>
    <mergeCell ref="A118:A119"/>
  </mergeCells>
  <printOptions/>
  <pageMargins left="0.1968503937007874" right="0.1968503937007874" top="1.377952755905511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2021-03-29T06:20:35Z</cp:lastPrinted>
  <dcterms:created xsi:type="dcterms:W3CDTF">1996-10-08T23:32:33Z</dcterms:created>
  <dcterms:modified xsi:type="dcterms:W3CDTF">2022-04-01T10:56:13Z</dcterms:modified>
  <cp:category/>
  <cp:version/>
  <cp:contentType/>
  <cp:contentStatus/>
</cp:coreProperties>
</file>